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filterPrivacy="1" autoCompressPictures="0"/>
  <bookViews>
    <workbookView xWindow="0" yWindow="0" windowWidth="23640" windowHeight="14120" tabRatio="866"/>
  </bookViews>
  <sheets>
    <sheet name="Finanšu piedāvājums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" i="1" l="1"/>
  <c r="E80" i="1"/>
  <c r="F80" i="1"/>
  <c r="E81" i="1"/>
  <c r="F81" i="1"/>
  <c r="E82" i="1"/>
  <c r="F82" i="1"/>
  <c r="E84" i="1"/>
  <c r="F84" i="1"/>
  <c r="E86" i="1"/>
  <c r="F86" i="1"/>
  <c r="E87" i="1"/>
  <c r="F87" i="1"/>
  <c r="F88" i="1"/>
  <c r="E43" i="1"/>
  <c r="F43" i="1"/>
  <c r="E44" i="1"/>
  <c r="F44" i="1"/>
  <c r="E45" i="1"/>
  <c r="F45" i="1"/>
  <c r="E46" i="1"/>
  <c r="F46" i="1"/>
  <c r="E48" i="1"/>
  <c r="F48" i="1"/>
  <c r="E49" i="1"/>
  <c r="F49" i="1"/>
  <c r="E51" i="1"/>
  <c r="F51" i="1"/>
  <c r="E53" i="1"/>
  <c r="F53" i="1"/>
  <c r="E54" i="1"/>
  <c r="F54" i="1"/>
  <c r="E55" i="1"/>
  <c r="F55" i="1"/>
  <c r="E57" i="1"/>
  <c r="F57" i="1"/>
  <c r="E58" i="1"/>
  <c r="F58" i="1"/>
  <c r="E59" i="1"/>
  <c r="F59" i="1"/>
  <c r="E61" i="1"/>
  <c r="F61" i="1"/>
  <c r="E62" i="1"/>
  <c r="F62" i="1"/>
  <c r="E63" i="1"/>
  <c r="F63" i="1"/>
  <c r="E64" i="1"/>
  <c r="F64" i="1"/>
  <c r="E65" i="1"/>
  <c r="F65" i="1"/>
  <c r="E67" i="1"/>
  <c r="F67" i="1"/>
  <c r="E69" i="1"/>
  <c r="F69" i="1"/>
  <c r="E71" i="1"/>
  <c r="F71" i="1"/>
  <c r="E73" i="1"/>
  <c r="F73" i="1"/>
  <c r="E74" i="1"/>
  <c r="F74" i="1"/>
  <c r="E75" i="1"/>
  <c r="F75" i="1"/>
  <c r="E76" i="1"/>
  <c r="F76" i="1"/>
  <c r="E77" i="1"/>
  <c r="F77" i="1"/>
  <c r="F78" i="1"/>
  <c r="F90" i="1"/>
  <c r="F98" i="1"/>
  <c r="D13" i="1"/>
  <c r="E78" i="1"/>
  <c r="E88" i="1"/>
  <c r="E90" i="1"/>
  <c r="C13" i="1"/>
  <c r="E109" i="1"/>
  <c r="G122" i="1"/>
  <c r="G116" i="1"/>
  <c r="E105" i="1"/>
  <c r="E106" i="1"/>
  <c r="E107" i="1"/>
  <c r="E108" i="1"/>
  <c r="E110" i="1"/>
  <c r="E111" i="1"/>
  <c r="F105" i="1"/>
  <c r="F106" i="1"/>
  <c r="F107" i="1"/>
  <c r="F108" i="1"/>
  <c r="F109" i="1"/>
  <c r="F110" i="1"/>
  <c r="F111" i="1"/>
  <c r="F24" i="1"/>
  <c r="F25" i="1"/>
  <c r="F26" i="1"/>
  <c r="F27" i="1"/>
  <c r="F28" i="1"/>
  <c r="F29" i="1"/>
  <c r="F30" i="1"/>
  <c r="F31" i="1"/>
  <c r="F32" i="1"/>
  <c r="F33" i="1"/>
  <c r="F34" i="1"/>
  <c r="D14" i="1"/>
  <c r="C14" i="1"/>
  <c r="D15" i="1"/>
  <c r="D16" i="1"/>
  <c r="D17" i="1"/>
  <c r="C15" i="1"/>
  <c r="C16" i="1"/>
  <c r="C17" i="1"/>
</calcChain>
</file>

<file path=xl/sharedStrings.xml><?xml version="1.0" encoding="utf-8"?>
<sst xmlns="http://schemas.openxmlformats.org/spreadsheetml/2006/main" count="214" uniqueCount="167">
  <si>
    <t>Nr.</t>
  </si>
  <si>
    <t>1.1.</t>
  </si>
  <si>
    <t>1.2.</t>
  </si>
  <si>
    <t>1.3.</t>
  </si>
  <si>
    <t>1.4.</t>
  </si>
  <si>
    <t>Gaiteņi, vestibili, vējtveri, pāreja</t>
  </si>
  <si>
    <t>Kāpnes, kāpņu telpas</t>
  </si>
  <si>
    <t>Koplietošanas WC un ģērbtuves</t>
  </si>
  <si>
    <t>Lifts</t>
  </si>
  <si>
    <t>Telpas pēc nozīmes</t>
  </si>
  <si>
    <t>2.1.</t>
  </si>
  <si>
    <t>2.2.</t>
  </si>
  <si>
    <t>Lielā sporta zāle</t>
  </si>
  <si>
    <t>Ģērbtuves, WC, dušas</t>
  </si>
  <si>
    <t>3.1.</t>
  </si>
  <si>
    <t>4.1.</t>
  </si>
  <si>
    <t>5.1.</t>
  </si>
  <si>
    <t>5.2.</t>
  </si>
  <si>
    <t>5.3.</t>
  </si>
  <si>
    <t>Peldbaseinu telpa (bez baseinu platības)</t>
  </si>
  <si>
    <t>Gaitenis pie bēnu baseina</t>
  </si>
  <si>
    <t>Sauna</t>
  </si>
  <si>
    <t>6.1.</t>
  </si>
  <si>
    <t>6.2.</t>
  </si>
  <si>
    <t>6.3.</t>
  </si>
  <si>
    <t>Ģērbtuves, WC, dušas (baseina zonā)</t>
  </si>
  <si>
    <t>Ģērbtuves, WC, dušas (ūdens atpūtas zonā)</t>
  </si>
  <si>
    <t>Saunas, pirtis (ūdens atpūtas zonā)</t>
  </si>
  <si>
    <t>6.4.</t>
  </si>
  <si>
    <t>Ūdens atpūtas zona</t>
  </si>
  <si>
    <t>7.1.</t>
  </si>
  <si>
    <t>CAFE</t>
  </si>
  <si>
    <t>8.1.</t>
  </si>
  <si>
    <t>4.2.</t>
  </si>
  <si>
    <t>Fitnesa zāle, smagatlētikas zāle</t>
  </si>
  <si>
    <t>Ūdens atpūtas zona ar Alpu sauli</t>
  </si>
  <si>
    <t>6.5.</t>
  </si>
  <si>
    <t>9.1.</t>
  </si>
  <si>
    <t>Biroji</t>
  </si>
  <si>
    <t>10.1.</t>
  </si>
  <si>
    <t>10.2.</t>
  </si>
  <si>
    <t>10.3.</t>
  </si>
  <si>
    <t>1 x nedēļā uzkopjamās telpas</t>
  </si>
  <si>
    <t>1 x mēnesī uzkopjamās telpas</t>
  </si>
  <si>
    <t>1 x 3 mēnešos uzkopjamās telpas</t>
  </si>
  <si>
    <t>4.3.</t>
  </si>
  <si>
    <t xml:space="preserve">Aeirobikas zāles </t>
  </si>
  <si>
    <t>10.4.</t>
  </si>
  <si>
    <t>Vieglatlētikas telpas (skrejceliņš)</t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</si>
  <si>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</si>
  <si>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Pēc pieprasījuma veicamie darbi</t>
  </si>
  <si>
    <t>Mērvienība</t>
  </si>
  <si>
    <t>Plānotais apjoms līguma izpildes laikā</t>
  </si>
  <si>
    <t>h</t>
  </si>
  <si>
    <t>Fizioterapeits</t>
  </si>
  <si>
    <t>FINANŠU PIEDĀVĀJUMS</t>
  </si>
  <si>
    <t>Pielikums Nr. __________</t>
  </si>
  <si>
    <t>Pie nolikuma Nr.__________</t>
  </si>
  <si>
    <t>Cena mēnesī, EUR bez PVN</t>
  </si>
  <si>
    <t>a</t>
  </si>
  <si>
    <t>b</t>
  </si>
  <si>
    <t>c</t>
  </si>
  <si>
    <t>d</t>
  </si>
  <si>
    <t>e</t>
  </si>
  <si>
    <t>f</t>
  </si>
  <si>
    <t>e=c*d</t>
  </si>
  <si>
    <r>
      <t>Telpu platība,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</si>
  <si>
    <r>
      <t>Cena par 1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  <r>
      <rPr>
        <b/>
        <sz val="12"/>
        <color theme="1"/>
        <rFont val="Calibri"/>
        <family val="2"/>
        <charset val="186"/>
        <scheme val="minor"/>
      </rPr>
      <t xml:space="preserve"> mēnesī, EUR bez PVN</t>
    </r>
  </si>
  <si>
    <t>Kopā, EUR bez PVN:</t>
  </si>
  <si>
    <r>
      <t>Teritorijas platība,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</si>
  <si>
    <t>Teritorija pēc seguma</t>
  </si>
  <si>
    <t>Izmaksu pozīcija</t>
  </si>
  <si>
    <t>A1</t>
  </si>
  <si>
    <t>A2</t>
  </si>
  <si>
    <t>Kopā bez PVN:</t>
  </si>
  <si>
    <t>PVN, 21%:</t>
  </si>
  <si>
    <t>Kopā ar PVN:</t>
  </si>
  <si>
    <t>Pakalpojums</t>
  </si>
  <si>
    <t>Darbaspēka izmaksas mēnesī (izņemot darbu vadītāju), EUR bez PVN</t>
  </si>
  <si>
    <t>Uzkopšanas līdzekļi un atkritumu maisi mēnesī, EUR bez PVN</t>
  </si>
  <si>
    <t>Citi izdevumi mēnesī (darbu vadītājs, administrācija, transports, u.c.), EUR bez PVN</t>
  </si>
  <si>
    <t>Uzkopšanai nepeiciešamais inventārs, apģērbs un pamatlīdzekļi mēnesī, EUR bez PVN</t>
  </si>
  <si>
    <t>Uzkopšanas līdzekļi, kaisāmie materiāli un atkritumu maisi mēnesī, EUR bez PVN</t>
  </si>
  <si>
    <t>A2. Teritorijas ikdienas uzkopšana**</t>
  </si>
  <si>
    <t>*Telpu ikdienas uzkopšanas izmaksu atšifrējums:</t>
  </si>
  <si>
    <t>**Teritorijas ikdienas uzkopšanas izmaksu atšifrējums:</t>
  </si>
  <si>
    <t>Kopējā vērtējamā cena par pēc pieprasījuma veicamajiem darbiem, EUR bez PVN</t>
  </si>
  <si>
    <t>f=d*e</t>
  </si>
  <si>
    <t>Teritorijas ikdienas uzkopšana**</t>
  </si>
  <si>
    <t>Finanšu piedāvājums Pretendentam jāaizpilda saskaņā ar Nolikuma 7.punktu.</t>
  </si>
  <si>
    <t>Cena par vienu vienību, EUR bez PVN</t>
  </si>
  <si>
    <t>Pretendentam jāizpilda tikai pelēkos laukus:</t>
  </si>
  <si>
    <t>Tabula Nr. 1</t>
  </si>
  <si>
    <t>Tabula Nr. 2</t>
  </si>
  <si>
    <t>Tabula Nr. 3</t>
  </si>
  <si>
    <t>Tabula Nr. 4</t>
  </si>
  <si>
    <t>Tabula Nr. 5</t>
  </si>
  <si>
    <t>Tabula Nr. 6</t>
  </si>
  <si>
    <t>___________________</t>
  </si>
  <si>
    <t>________________</t>
  </si>
  <si>
    <t>_________________</t>
  </si>
  <si>
    <t>Vārds, uzvārds</t>
  </si>
  <si>
    <t>Amats</t>
  </si>
  <si>
    <t>Paraksts</t>
  </si>
  <si>
    <t xml:space="preserve">Kopā mēnesī (Teritorijas ikdienas uzkopšana (A2), EUR bez PVN </t>
  </si>
  <si>
    <t>A1. Telpu ikdienas uzkopšana un uzturēšana*</t>
  </si>
  <si>
    <t>A1.1. Telpu ikdienas uzkopšana</t>
  </si>
  <si>
    <t>A1.2. Telpu ikdienas uzturēšana</t>
  </si>
  <si>
    <t>Izdevumu posstenis</t>
  </si>
  <si>
    <t>Telpu ikdienas uzkopšana un uzturēšana*</t>
  </si>
  <si>
    <t xml:space="preserve">Kopā mēnesī (Telpu ikdienas uzkopšana un uzturēšana (A1), EUR bez PVN </t>
  </si>
  <si>
    <t>Tabula Nr. 7</t>
  </si>
  <si>
    <t>Tabulām Nr. 6 un tabulai Nr. 7 ir informatīvs raksturs.</t>
  </si>
  <si>
    <t>Cena par 36 mēnešiem, EUR bez PVN</t>
  </si>
  <si>
    <t>vienība</t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</si>
  <si>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</si>
  <si>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>10.5.</t>
  </si>
  <si>
    <t>d=c*36</t>
  </si>
  <si>
    <t>f=e*36</t>
  </si>
  <si>
    <t>Koplietošanas telpas (Siguldas Sporta Centrā, Ata Kronvalda iela 7A, Sigulda)</t>
  </si>
  <si>
    <t>Sektors 1 (Siguldas Sporta Centrā, Ata Kronvalda iela 7A, Sigulda)</t>
  </si>
  <si>
    <t>Sektors 2 (Siguldas Sporta Centrā, Ata Kronvalda iela 7A, Sigulda)</t>
  </si>
  <si>
    <t>Sektors 3 (Siguldas Sporta Centrā, Ata Kronvalda iela 7A, Sigulda)</t>
  </si>
  <si>
    <t>Sektors 4 (Siguldas Sporta Centrā, Ata Kronvalda iela 7A, Sigulda)</t>
  </si>
  <si>
    <t>Sektors 5 (Siguldas Sporta Centrā, Ata Kronvalda iela 7A, Sigulda)</t>
  </si>
  <si>
    <t>Sektors 6 (Siguldas Sporta Centrā, Ata Kronvalda iela 7A, Sigulda)</t>
  </si>
  <si>
    <t>Sektors 7 (Siguldas Sporta Centrā, Ata Kronvalda iela 7A, Sigulda)</t>
  </si>
  <si>
    <t>Administrācijas telpas (Siguldas Sporta Centrā, Ata Kronvalda iela 7A, Sigulda)</t>
  </si>
  <si>
    <t>Neregulāri uzkopjamās telpas (tehniskās, noliktavu un palīgtelpas, vieglatlētikas telpas) (Siguldas Sporta Centrā, Ata Kronvalda iela 7A, Sigulda)</t>
  </si>
  <si>
    <t>Kopā (Siguldas Sporta Centrā, Ata Kronvalda iela 7A, Sigulda), EUR bez PVN:</t>
  </si>
  <si>
    <t>11.1.</t>
  </si>
  <si>
    <t>Vestibils, koridors</t>
  </si>
  <si>
    <t>11.2.</t>
  </si>
  <si>
    <t>Semināru zāle</t>
  </si>
  <si>
    <t>11.3.</t>
  </si>
  <si>
    <t>12.1.</t>
  </si>
  <si>
    <t>Nomas telpas (3 gab.)</t>
  </si>
  <si>
    <t>13.1.</t>
  </si>
  <si>
    <t>Kāpnes, kāpņu telpa un birojs (2. stāvs)</t>
  </si>
  <si>
    <t>13.2.</t>
  </si>
  <si>
    <t>Tehniskās telpas</t>
  </si>
  <si>
    <t>A / Telpu un teritorijas ikdienas uzkopšana</t>
  </si>
  <si>
    <t>B / Pēc pieprasījuma veicamie darbi</t>
  </si>
  <si>
    <t>Dežūruzkopšana saskaņā ar Tehniskās specifikācijas punktu Nr.2 (Siguldas Sporta Centrā, Ata Kronvalda iela 7A, Sigulda)</t>
  </si>
  <si>
    <t>Zālājs (Siguldas Sporta Centrā, Ata Kronvalda iela 7A, Sigulda)</t>
  </si>
  <si>
    <t>Stadiona teritorija (Siguldas Sporta Centrā, Ata Kronvalda iela 7A, Sigulda)</t>
  </si>
  <si>
    <t>Autosstāvvieta (Siguldas Sporta Centrā, Ata Kronvalda iela 7A, Sigulda)</t>
  </si>
  <si>
    <t>Trotuārs (Siguldas Sporta Centrā, Ata Kronvalda iela 7A, Sigulda)</t>
  </si>
  <si>
    <t>Piebraucamie ceļi (Siguldas Sporta Centrā, Ata Kronvalda iela 7A, Sigulda)</t>
  </si>
  <si>
    <t>Apstādījumi (Siguldas Sporta Centrā, Ata Kronvalda iela 7A, Sigulda)</t>
  </si>
  <si>
    <t>Telpu ikdienas uzkopšana un uzturēšana (A1), Siguldas Sporta Centrā, Ata Kronvalda iela 7A, Sigulda</t>
  </si>
  <si>
    <r>
      <t>Teritorijas ikdienas uzkopšana (A2)</t>
    </r>
    <r>
      <rPr>
        <sz val="11"/>
        <color theme="1"/>
        <rFont val="Calibri"/>
        <family val="2"/>
        <scheme val="minor"/>
      </rPr>
      <t>, Siguldas Sporta Centrā, Ata Kronvalda iela 7A, Sigulda</t>
    </r>
  </si>
  <si>
    <t>Logu mazgāšana (Siguldas Sporta Centrā, Ata Kronvalda iela 7A, Sigulda)</t>
  </si>
  <si>
    <t>Flīžu grīdas ģenerāltīrīšana (koplietošanas telpās) (Siguldas Sporta Centrā, Ata Kronvalda iela 7A, Sigulda)</t>
  </si>
  <si>
    <t>Flīžu grīdas ģenerāltīrīšana (ūdens zonā) (Siguldas Sporta Centrā, Ata Kronvalda iela 7A, Sigulda)</t>
  </si>
  <si>
    <t>Fasādes mazgāšana (Siguldas Sporta Centrā, Ata Kronvalda iela 7A, Sigulda)</t>
  </si>
  <si>
    <t>Lampu un citu gaismas ķermeņa tīrīšana līdz 3 m augstumam (Siguldas Sporta Centrā, Ata Kronvalda iela 7A, Sigulda)</t>
  </si>
  <si>
    <t>Papildus dežūrējošās apkopējas pakalpojumi (Siguldas Sporta Centrā, Ata Kronvalda iela 7A, Sigulda)</t>
  </si>
  <si>
    <t>Papildus sētnieks ziemas sezonā (Siguldas Sporta Centrā, Ata Kronvalda iela 7A, Sigulda)</t>
  </si>
  <si>
    <t>Jumta tīrīšana no sniega (Siguldas Sporta Centrā, Ata Kronvalda iela 7A, Sigulda)</t>
  </si>
  <si>
    <t>Sniega mehanizēta tīrīšana (Siguldas Sporta Centrā, Ata Kronvalda iela 7A, Sigulda)</t>
  </si>
  <si>
    <t>Sniega izvešana (Siguldas Sporta Centrā, Ata Kronvalda iela 7A, Sigulda)</t>
  </si>
  <si>
    <t>Kopā (Fisher Slēpošanas centrs, Puķu iela 4, Sigulda), EUR bez PVN:</t>
  </si>
  <si>
    <t>Nomas inventāra telpas (Fisher Slēpošanas centrs, Puķu iela 4, Sigulda)</t>
  </si>
  <si>
    <t>Administrācijas telpas (Fisher Slēpošanas centrs, Puķu iela 4, Sigulda)</t>
  </si>
  <si>
    <t>Telpu ikdienas uzkopšana un uzturēšana (A1), Fisher Slēpošanas centrs, Puķu iela 4, Sigulda</t>
  </si>
  <si>
    <t>Koplietošanas telpas (Fisher Slēpošanas centrs, Puķu iela 4, Sigulda)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</si>
</sst>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1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2" fontId="8" fillId="0" borderId="18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4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/>
    </xf>
    <xf numFmtId="0" fontId="4" fillId="4" borderId="23" xfId="0" applyFont="1" applyFill="1" applyBorder="1"/>
    <xf numFmtId="0" fontId="4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29" xfId="0" applyFont="1" applyFill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8" fillId="3" borderId="28" xfId="0" applyFont="1" applyFill="1" applyBorder="1" applyAlignment="1"/>
    <xf numFmtId="0" fontId="15" fillId="0" borderId="0" xfId="0" applyFont="1"/>
    <xf numFmtId="0" fontId="16" fillId="0" borderId="0" xfId="0" applyFont="1"/>
    <xf numFmtId="2" fontId="0" fillId="5" borderId="1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1" fillId="5" borderId="28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5" borderId="28" xfId="0" applyNumberFormat="1" applyFont="1" applyFill="1" applyBorder="1" applyAlignment="1">
      <alignment horizontal="center"/>
    </xf>
    <xf numFmtId="0" fontId="11" fillId="0" borderId="0" xfId="0" applyFont="1" applyBorder="1" applyAlignment="1"/>
    <xf numFmtId="0" fontId="0" fillId="0" borderId="19" xfId="0" applyBorder="1"/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2" fontId="8" fillId="2" borderId="39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2" fontId="0" fillId="5" borderId="18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2" fontId="0" fillId="5" borderId="41" xfId="0" applyNumberForma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0" borderId="1" xfId="0" applyNumberForma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45" xfId="0" applyBorder="1"/>
    <xf numFmtId="0" fontId="0" fillId="2" borderId="8" xfId="0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0" fontId="0" fillId="0" borderId="28" xfId="0" applyFont="1" applyBorder="1"/>
    <xf numFmtId="0" fontId="2" fillId="0" borderId="37" xfId="0" applyFont="1" applyBorder="1" applyAlignment="1">
      <alignment horizontal="center"/>
    </xf>
    <xf numFmtId="0" fontId="0" fillId="0" borderId="38" xfId="0" applyFont="1" applyBorder="1"/>
    <xf numFmtId="2" fontId="2" fillId="5" borderId="38" xfId="0" applyNumberFormat="1" applyFont="1" applyFill="1" applyBorder="1"/>
    <xf numFmtId="2" fontId="4" fillId="0" borderId="3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8" xfId="0" applyFont="1" applyBorder="1"/>
    <xf numFmtId="2" fontId="2" fillId="5" borderId="18" xfId="0" applyNumberFormat="1" applyFont="1" applyFill="1" applyBorder="1"/>
    <xf numFmtId="2" fontId="4" fillId="0" borderId="7" xfId="0" applyNumberFormat="1" applyFont="1" applyBorder="1" applyAlignment="1">
      <alignment horizontal="center"/>
    </xf>
    <xf numFmtId="0" fontId="11" fillId="0" borderId="2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2" fillId="3" borderId="2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3" borderId="3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37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14" fillId="4" borderId="2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4" fillId="0" borderId="5" xfId="0" applyFont="1" applyBorder="1" applyAlignment="1">
      <alignment horizontal="right"/>
    </xf>
  </cellXfs>
  <cellStyles count="3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2"/>
    <cellStyle name="Standard_Telpu_matrica1" xfId="1"/>
  </cellStyles>
  <dxfs count="0"/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116" workbookViewId="0">
      <selection activeCell="B80" sqref="B80"/>
    </sheetView>
  </sheetViews>
  <sheetFormatPr baseColWidth="10" defaultColWidth="8.83203125" defaultRowHeight="14" x14ac:dyDescent="0"/>
  <cols>
    <col min="2" max="2" width="88" customWidth="1"/>
    <col min="3" max="3" width="14.83203125" customWidth="1"/>
    <col min="4" max="4" width="16.6640625" customWidth="1"/>
    <col min="5" max="5" width="15.83203125" customWidth="1"/>
    <col min="6" max="6" width="17.5" customWidth="1"/>
    <col min="7" max="7" width="18.6640625" customWidth="1"/>
    <col min="8" max="8" width="17" customWidth="1"/>
  </cols>
  <sheetData>
    <row r="1" spans="1:7">
      <c r="F1" s="11" t="s">
        <v>56</v>
      </c>
      <c r="G1" s="11"/>
    </row>
    <row r="2" spans="1:7">
      <c r="F2" s="11" t="s">
        <v>57</v>
      </c>
      <c r="G2" s="11"/>
    </row>
    <row r="3" spans="1:7">
      <c r="F3" s="7"/>
    </row>
    <row r="4" spans="1:7" ht="15">
      <c r="A4" s="163" t="s">
        <v>55</v>
      </c>
      <c r="B4" s="163"/>
      <c r="C4" s="163"/>
      <c r="D4" s="163"/>
      <c r="E4" s="163"/>
      <c r="F4" s="163"/>
    </row>
    <row r="5" spans="1:7" ht="15">
      <c r="A5" s="13"/>
      <c r="B5" s="13"/>
      <c r="C5" s="13"/>
      <c r="D5" s="13"/>
      <c r="E5" s="13"/>
      <c r="F5" s="13"/>
    </row>
    <row r="6" spans="1:7" ht="15">
      <c r="A6" s="168" t="s">
        <v>89</v>
      </c>
      <c r="B6" s="168"/>
      <c r="C6" s="168"/>
      <c r="D6" s="168"/>
      <c r="E6" s="168"/>
      <c r="F6" s="168"/>
    </row>
    <row r="7" spans="1:7" ht="15">
      <c r="A7" s="82" t="s">
        <v>91</v>
      </c>
      <c r="B7" s="82"/>
      <c r="C7" s="88"/>
      <c r="D7" s="82"/>
      <c r="E7" s="82"/>
      <c r="F7" s="82"/>
    </row>
    <row r="8" spans="1:7" ht="15">
      <c r="A8" s="168" t="s">
        <v>112</v>
      </c>
      <c r="B8" s="168"/>
      <c r="C8" s="168"/>
      <c r="D8" s="168"/>
      <c r="E8" s="168"/>
      <c r="F8" s="168"/>
    </row>
    <row r="10" spans="1:7" ht="18">
      <c r="A10" s="135" t="s">
        <v>141</v>
      </c>
      <c r="B10" s="135"/>
      <c r="C10" s="135"/>
      <c r="D10" s="135"/>
      <c r="E10" s="135"/>
      <c r="F10" s="135"/>
    </row>
    <row r="11" spans="1:7" ht="19" thickBot="1">
      <c r="A11" s="134" t="s">
        <v>92</v>
      </c>
      <c r="B11" s="134"/>
      <c r="C11" s="134"/>
      <c r="D11" s="134"/>
      <c r="E11" s="14"/>
      <c r="F11" s="14"/>
    </row>
    <row r="12" spans="1:7" ht="47" thickBot="1">
      <c r="A12" s="19" t="s">
        <v>0</v>
      </c>
      <c r="B12" s="27" t="s">
        <v>71</v>
      </c>
      <c r="C12" s="28" t="s">
        <v>58</v>
      </c>
      <c r="D12" s="30" t="s">
        <v>113</v>
      </c>
      <c r="E12" s="14"/>
      <c r="F12" s="14"/>
    </row>
    <row r="13" spans="1:7" ht="18">
      <c r="A13" s="48" t="s">
        <v>72</v>
      </c>
      <c r="B13" s="49" t="s">
        <v>109</v>
      </c>
      <c r="C13" s="50">
        <f>E90+E98</f>
        <v>0</v>
      </c>
      <c r="D13" s="51">
        <f>F90+F98</f>
        <v>0</v>
      </c>
      <c r="E13" s="14"/>
      <c r="F13" s="14"/>
    </row>
    <row r="14" spans="1:7" ht="19" thickBot="1">
      <c r="A14" s="46" t="s">
        <v>73</v>
      </c>
      <c r="B14" s="47" t="s">
        <v>88</v>
      </c>
      <c r="C14" s="52">
        <f>E111</f>
        <v>0</v>
      </c>
      <c r="D14" s="53">
        <f>F111</f>
        <v>0</v>
      </c>
      <c r="E14" s="14"/>
      <c r="F14" s="14"/>
    </row>
    <row r="15" spans="1:7" ht="18">
      <c r="A15" s="179" t="s">
        <v>74</v>
      </c>
      <c r="B15" s="180"/>
      <c r="C15" s="44">
        <f>SUM(C13:C14)</f>
        <v>0</v>
      </c>
      <c r="D15" s="45">
        <f>SUM(D13:D14)</f>
        <v>0</v>
      </c>
      <c r="E15" s="14"/>
      <c r="F15" s="14"/>
    </row>
    <row r="16" spans="1:7" ht="18">
      <c r="A16" s="159" t="s">
        <v>75</v>
      </c>
      <c r="B16" s="160"/>
      <c r="C16" s="40">
        <f>C15*21%</f>
        <v>0</v>
      </c>
      <c r="D16" s="41">
        <f>D15*21%</f>
        <v>0</v>
      </c>
      <c r="E16" s="14"/>
      <c r="F16" s="14"/>
    </row>
    <row r="17" spans="1:6" ht="19" thickBot="1">
      <c r="A17" s="161" t="s">
        <v>76</v>
      </c>
      <c r="B17" s="162"/>
      <c r="C17" s="42">
        <f>SUM(C15:C16)</f>
        <v>0</v>
      </c>
      <c r="D17" s="43">
        <f>SUM(D15:D16)</f>
        <v>0</v>
      </c>
      <c r="E17" s="14"/>
      <c r="F17" s="14"/>
    </row>
    <row r="18" spans="1:6" ht="18">
      <c r="A18" s="63"/>
      <c r="B18" s="63"/>
      <c r="C18" s="64"/>
      <c r="D18" s="64"/>
      <c r="E18" s="14"/>
      <c r="F18" s="14"/>
    </row>
    <row r="19" spans="1:6" ht="19.5" customHeight="1">
      <c r="A19" s="141" t="s">
        <v>142</v>
      </c>
      <c r="B19" s="141"/>
      <c r="C19" s="141"/>
      <c r="D19" s="141"/>
      <c r="E19" s="141"/>
      <c r="F19" s="141"/>
    </row>
    <row r="20" spans="1:6" ht="19.5" customHeight="1" thickBot="1">
      <c r="A20" s="134" t="s">
        <v>93</v>
      </c>
      <c r="B20" s="134"/>
      <c r="C20" s="134"/>
      <c r="D20" s="134"/>
      <c r="E20" s="134"/>
      <c r="F20" s="134"/>
    </row>
    <row r="21" spans="1:6" ht="85" thickBot="1">
      <c r="A21" s="74" t="s">
        <v>0</v>
      </c>
      <c r="B21" s="75" t="s">
        <v>50</v>
      </c>
      <c r="C21" s="76" t="s">
        <v>51</v>
      </c>
      <c r="D21" s="77" t="s">
        <v>52</v>
      </c>
      <c r="E21" s="77" t="s">
        <v>90</v>
      </c>
      <c r="F21" s="78" t="s">
        <v>86</v>
      </c>
    </row>
    <row r="22" spans="1:6">
      <c r="A22" s="73" t="s">
        <v>59</v>
      </c>
      <c r="B22" s="32" t="s">
        <v>60</v>
      </c>
      <c r="C22" s="33" t="s">
        <v>61</v>
      </c>
      <c r="D22" s="34" t="s">
        <v>62</v>
      </c>
      <c r="E22" s="33" t="s">
        <v>63</v>
      </c>
      <c r="F22" s="35" t="s">
        <v>64</v>
      </c>
    </row>
    <row r="23" spans="1:6" ht="15" thickBot="1">
      <c r="A23" s="176"/>
      <c r="B23" s="177"/>
      <c r="C23" s="177"/>
      <c r="D23" s="177"/>
      <c r="E23" s="178"/>
      <c r="F23" s="37" t="s">
        <v>87</v>
      </c>
    </row>
    <row r="24" spans="1:6" ht="16">
      <c r="A24" s="99">
        <v>1</v>
      </c>
      <c r="B24" s="100" t="s">
        <v>152</v>
      </c>
      <c r="C24" s="101" t="s">
        <v>49</v>
      </c>
      <c r="D24" s="122">
        <v>9000</v>
      </c>
      <c r="E24" s="102"/>
      <c r="F24" s="103">
        <f>D24*E24</f>
        <v>0</v>
      </c>
    </row>
    <row r="25" spans="1:6" ht="16">
      <c r="A25" s="8">
        <v>2</v>
      </c>
      <c r="B25" s="10" t="s">
        <v>153</v>
      </c>
      <c r="C25" s="12" t="s">
        <v>49</v>
      </c>
      <c r="D25" s="113">
        <v>9600</v>
      </c>
      <c r="E25" s="87"/>
      <c r="F25" s="104">
        <f>D25*E25</f>
        <v>0</v>
      </c>
    </row>
    <row r="26" spans="1:6" ht="16">
      <c r="A26" s="8">
        <v>3</v>
      </c>
      <c r="B26" s="10" t="s">
        <v>154</v>
      </c>
      <c r="C26" s="12" t="s">
        <v>49</v>
      </c>
      <c r="D26" s="113">
        <v>5100</v>
      </c>
      <c r="E26" s="87"/>
      <c r="F26" s="104">
        <f>D26*E26</f>
        <v>0</v>
      </c>
    </row>
    <row r="27" spans="1:6" ht="16">
      <c r="A27" s="8">
        <v>4</v>
      </c>
      <c r="B27" s="10" t="s">
        <v>155</v>
      </c>
      <c r="C27" s="12" t="s">
        <v>49</v>
      </c>
      <c r="D27" s="113">
        <v>18000</v>
      </c>
      <c r="E27" s="87"/>
      <c r="F27" s="104">
        <f t="shared" ref="F27:F33" si="0">D27*E27</f>
        <v>0</v>
      </c>
    </row>
    <row r="28" spans="1:6">
      <c r="A28" s="8">
        <v>5</v>
      </c>
      <c r="B28" s="10" t="s">
        <v>156</v>
      </c>
      <c r="C28" s="12" t="s">
        <v>114</v>
      </c>
      <c r="D28" s="113">
        <v>2400</v>
      </c>
      <c r="E28" s="87"/>
      <c r="F28" s="104">
        <f>D28*E28</f>
        <v>0</v>
      </c>
    </row>
    <row r="29" spans="1:6">
      <c r="A29" s="8">
        <v>6</v>
      </c>
      <c r="B29" s="106" t="s">
        <v>157</v>
      </c>
      <c r="C29" s="12" t="s">
        <v>53</v>
      </c>
      <c r="D29" s="113">
        <v>1152</v>
      </c>
      <c r="E29" s="87"/>
      <c r="F29" s="104">
        <f t="shared" si="0"/>
        <v>0</v>
      </c>
    </row>
    <row r="30" spans="1:6">
      <c r="A30" s="8">
        <v>7</v>
      </c>
      <c r="B30" s="106" t="s">
        <v>158</v>
      </c>
      <c r="C30" s="12" t="s">
        <v>53</v>
      </c>
      <c r="D30" s="113">
        <v>450</v>
      </c>
      <c r="E30" s="87"/>
      <c r="F30" s="104">
        <f>D30*E30</f>
        <v>0</v>
      </c>
    </row>
    <row r="31" spans="1:6" ht="16">
      <c r="A31" s="8">
        <v>8</v>
      </c>
      <c r="B31" s="106" t="s">
        <v>159</v>
      </c>
      <c r="C31" s="12" t="s">
        <v>49</v>
      </c>
      <c r="D31" s="113">
        <v>8000</v>
      </c>
      <c r="E31" s="87"/>
      <c r="F31" s="104">
        <f t="shared" si="0"/>
        <v>0</v>
      </c>
    </row>
    <row r="32" spans="1:6">
      <c r="A32" s="8">
        <v>9</v>
      </c>
      <c r="B32" s="106" t="s">
        <v>160</v>
      </c>
      <c r="C32" s="12" t="s">
        <v>53</v>
      </c>
      <c r="D32" s="113">
        <v>270</v>
      </c>
      <c r="E32" s="87"/>
      <c r="F32" s="104">
        <f t="shared" si="0"/>
        <v>0</v>
      </c>
    </row>
    <row r="33" spans="1:6" ht="17" thickBot="1">
      <c r="A33" s="9">
        <v>10</v>
      </c>
      <c r="B33" s="96" t="s">
        <v>161</v>
      </c>
      <c r="C33" s="97" t="s">
        <v>115</v>
      </c>
      <c r="D33" s="114">
        <v>960</v>
      </c>
      <c r="E33" s="90"/>
      <c r="F33" s="105">
        <f t="shared" si="0"/>
        <v>0</v>
      </c>
    </row>
    <row r="34" spans="1:6" ht="16" thickBot="1">
      <c r="A34" s="174" t="s">
        <v>68</v>
      </c>
      <c r="B34" s="175"/>
      <c r="C34" s="175"/>
      <c r="D34" s="175"/>
      <c r="E34" s="175"/>
      <c r="F34" s="98">
        <f>SUM(F24:F33)</f>
        <v>0</v>
      </c>
    </row>
    <row r="35" spans="1:6">
      <c r="A35" s="65"/>
      <c r="B35" s="66"/>
      <c r="C35" s="67"/>
      <c r="D35" s="65"/>
      <c r="E35" s="65"/>
      <c r="F35" s="65"/>
    </row>
    <row r="36" spans="1:6" ht="18">
      <c r="A36" s="135" t="s">
        <v>105</v>
      </c>
      <c r="B36" s="135"/>
      <c r="C36" s="135"/>
      <c r="D36" s="135"/>
      <c r="E36" s="135"/>
      <c r="F36" s="135"/>
    </row>
    <row r="37" spans="1:6" ht="18">
      <c r="A37" s="141" t="s">
        <v>106</v>
      </c>
      <c r="B37" s="141"/>
      <c r="C37" s="141"/>
      <c r="D37" s="141"/>
      <c r="E37" s="141"/>
      <c r="F37" s="141"/>
    </row>
    <row r="38" spans="1:6" ht="16" thickBot="1">
      <c r="A38" s="154" t="s">
        <v>94</v>
      </c>
      <c r="B38" s="154"/>
      <c r="C38" s="154"/>
      <c r="D38" s="154"/>
      <c r="E38" s="154"/>
      <c r="F38" s="154"/>
    </row>
    <row r="39" spans="1:6" ht="50.25" customHeight="1" thickBot="1">
      <c r="A39" s="68" t="s">
        <v>0</v>
      </c>
      <c r="B39" s="69" t="s">
        <v>9</v>
      </c>
      <c r="C39" s="70" t="s">
        <v>66</v>
      </c>
      <c r="D39" s="71" t="s">
        <v>67</v>
      </c>
      <c r="E39" s="70" t="s">
        <v>58</v>
      </c>
      <c r="F39" s="72" t="s">
        <v>113</v>
      </c>
    </row>
    <row r="40" spans="1:6" ht="12" customHeight="1">
      <c r="A40" s="31" t="s">
        <v>59</v>
      </c>
      <c r="B40" s="32" t="s">
        <v>60</v>
      </c>
      <c r="C40" s="33" t="s">
        <v>61</v>
      </c>
      <c r="D40" s="34" t="s">
        <v>62</v>
      </c>
      <c r="E40" s="33" t="s">
        <v>63</v>
      </c>
      <c r="F40" s="35" t="s">
        <v>64</v>
      </c>
    </row>
    <row r="41" spans="1:6" ht="16.5" customHeight="1" thickBot="1">
      <c r="A41" s="136"/>
      <c r="B41" s="137"/>
      <c r="C41" s="137"/>
      <c r="D41" s="138"/>
      <c r="E41" s="36" t="s">
        <v>65</v>
      </c>
      <c r="F41" s="37" t="s">
        <v>118</v>
      </c>
    </row>
    <row r="42" spans="1:6">
      <c r="A42" s="38">
        <v>1</v>
      </c>
      <c r="B42" s="166" t="s">
        <v>119</v>
      </c>
      <c r="C42" s="166"/>
      <c r="D42" s="166"/>
      <c r="E42" s="166"/>
      <c r="F42" s="167"/>
    </row>
    <row r="43" spans="1:6">
      <c r="A43" s="8" t="s">
        <v>1</v>
      </c>
      <c r="B43" s="1" t="s">
        <v>5</v>
      </c>
      <c r="C43" s="2">
        <v>545.9</v>
      </c>
      <c r="D43" s="87"/>
      <c r="E43" s="15">
        <f>C43*D43</f>
        <v>0</v>
      </c>
      <c r="F43" s="21">
        <f>E43*36</f>
        <v>0</v>
      </c>
    </row>
    <row r="44" spans="1:6">
      <c r="A44" s="8" t="s">
        <v>2</v>
      </c>
      <c r="B44" s="1" t="s">
        <v>6</v>
      </c>
      <c r="C44" s="2">
        <v>72</v>
      </c>
      <c r="D44" s="87"/>
      <c r="E44" s="15">
        <f t="shared" ref="E44:E46" si="1">C44*D44</f>
        <v>0</v>
      </c>
      <c r="F44" s="21">
        <f>E44*36</f>
        <v>0</v>
      </c>
    </row>
    <row r="45" spans="1:6">
      <c r="A45" s="8" t="s">
        <v>3</v>
      </c>
      <c r="B45" s="1" t="s">
        <v>7</v>
      </c>
      <c r="C45" s="2">
        <v>52.6</v>
      </c>
      <c r="D45" s="87"/>
      <c r="E45" s="15">
        <f>C45*D45</f>
        <v>0</v>
      </c>
      <c r="F45" s="21">
        <f>E45*36</f>
        <v>0</v>
      </c>
    </row>
    <row r="46" spans="1:6">
      <c r="A46" s="8" t="s">
        <v>4</v>
      </c>
      <c r="B46" s="1" t="s">
        <v>8</v>
      </c>
      <c r="C46" s="2">
        <v>1.5</v>
      </c>
      <c r="D46" s="87"/>
      <c r="E46" s="15">
        <f t="shared" si="1"/>
        <v>0</v>
      </c>
      <c r="F46" s="21">
        <f>E46*36</f>
        <v>0</v>
      </c>
    </row>
    <row r="47" spans="1:6">
      <c r="A47" s="20">
        <v>2</v>
      </c>
      <c r="B47" s="164" t="s">
        <v>120</v>
      </c>
      <c r="C47" s="164"/>
      <c r="D47" s="164"/>
      <c r="E47" s="164"/>
      <c r="F47" s="165"/>
    </row>
    <row r="48" spans="1:6">
      <c r="A48" s="8" t="s">
        <v>10</v>
      </c>
      <c r="B48" s="1" t="s">
        <v>12</v>
      </c>
      <c r="C48" s="2">
        <v>1472</v>
      </c>
      <c r="D48" s="87"/>
      <c r="E48" s="15">
        <f>C48*D48</f>
        <v>0</v>
      </c>
      <c r="F48" s="21">
        <f>E48*36</f>
        <v>0</v>
      </c>
    </row>
    <row r="49" spans="1:6">
      <c r="A49" s="8" t="s">
        <v>11</v>
      </c>
      <c r="B49" s="1" t="s">
        <v>13</v>
      </c>
      <c r="C49" s="2">
        <v>117.7</v>
      </c>
      <c r="D49" s="87"/>
      <c r="E49" s="15">
        <f>C49*D49</f>
        <v>0</v>
      </c>
      <c r="F49" s="21">
        <f>E49*36</f>
        <v>0</v>
      </c>
    </row>
    <row r="50" spans="1:6">
      <c r="A50" s="20">
        <v>3</v>
      </c>
      <c r="B50" s="139" t="s">
        <v>121</v>
      </c>
      <c r="C50" s="139"/>
      <c r="D50" s="139"/>
      <c r="E50" s="139"/>
      <c r="F50" s="140"/>
    </row>
    <row r="51" spans="1:6">
      <c r="A51" s="8" t="s">
        <v>14</v>
      </c>
      <c r="B51" s="1" t="s">
        <v>13</v>
      </c>
      <c r="C51" s="2">
        <v>19</v>
      </c>
      <c r="D51" s="87"/>
      <c r="E51" s="15">
        <f>C51*D51</f>
        <v>0</v>
      </c>
      <c r="F51" s="21">
        <f>E51*36</f>
        <v>0</v>
      </c>
    </row>
    <row r="52" spans="1:6">
      <c r="A52" s="20">
        <v>4</v>
      </c>
      <c r="B52" s="139" t="s">
        <v>122</v>
      </c>
      <c r="C52" s="139"/>
      <c r="D52" s="139"/>
      <c r="E52" s="139"/>
      <c r="F52" s="140"/>
    </row>
    <row r="53" spans="1:6">
      <c r="A53" s="8" t="s">
        <v>15</v>
      </c>
      <c r="B53" s="1" t="s">
        <v>13</v>
      </c>
      <c r="C53" s="2">
        <v>55.6</v>
      </c>
      <c r="D53" s="87"/>
      <c r="E53" s="15">
        <f>C53*D53</f>
        <v>0</v>
      </c>
      <c r="F53" s="21">
        <f>E53*36</f>
        <v>0</v>
      </c>
    </row>
    <row r="54" spans="1:6">
      <c r="A54" s="8" t="s">
        <v>33</v>
      </c>
      <c r="B54" s="1" t="s">
        <v>34</v>
      </c>
      <c r="C54" s="2">
        <v>507</v>
      </c>
      <c r="D54" s="87"/>
      <c r="E54" s="15">
        <f t="shared" ref="E54:E55" si="2">C54*D54</f>
        <v>0</v>
      </c>
      <c r="F54" s="21">
        <f>E54*36</f>
        <v>0</v>
      </c>
    </row>
    <row r="55" spans="1:6">
      <c r="A55" s="8" t="s">
        <v>45</v>
      </c>
      <c r="B55" s="1" t="s">
        <v>46</v>
      </c>
      <c r="C55" s="2">
        <v>154</v>
      </c>
      <c r="D55" s="87"/>
      <c r="E55" s="15">
        <f t="shared" si="2"/>
        <v>0</v>
      </c>
      <c r="F55" s="21">
        <f>E55*36</f>
        <v>0</v>
      </c>
    </row>
    <row r="56" spans="1:6">
      <c r="A56" s="20">
        <v>5</v>
      </c>
      <c r="B56" s="139" t="s">
        <v>123</v>
      </c>
      <c r="C56" s="139"/>
      <c r="D56" s="139"/>
      <c r="E56" s="139"/>
      <c r="F56" s="140"/>
    </row>
    <row r="57" spans="1:6">
      <c r="A57" s="8" t="s">
        <v>16</v>
      </c>
      <c r="B57" s="1" t="s">
        <v>19</v>
      </c>
      <c r="C57" s="2">
        <v>341</v>
      </c>
      <c r="D57" s="87"/>
      <c r="E57" s="15">
        <f>C57*D57</f>
        <v>0</v>
      </c>
      <c r="F57" s="21">
        <f>E57*36</f>
        <v>0</v>
      </c>
    </row>
    <row r="58" spans="1:6">
      <c r="A58" s="22" t="s">
        <v>17</v>
      </c>
      <c r="B58" s="1" t="s">
        <v>20</v>
      </c>
      <c r="C58" s="2">
        <v>17</v>
      </c>
      <c r="D58" s="87"/>
      <c r="E58" s="15">
        <f t="shared" ref="E58:E59" si="3">C58*D58</f>
        <v>0</v>
      </c>
      <c r="F58" s="21">
        <f>E58*36</f>
        <v>0</v>
      </c>
    </row>
    <row r="59" spans="1:6">
      <c r="A59" s="23" t="s">
        <v>18</v>
      </c>
      <c r="B59" s="1" t="s">
        <v>21</v>
      </c>
      <c r="C59" s="2">
        <v>4.9000000000000004</v>
      </c>
      <c r="D59" s="87"/>
      <c r="E59" s="15">
        <f t="shared" si="3"/>
        <v>0</v>
      </c>
      <c r="F59" s="21">
        <f>E59*36</f>
        <v>0</v>
      </c>
    </row>
    <row r="60" spans="1:6">
      <c r="A60" s="20">
        <v>6</v>
      </c>
      <c r="B60" s="139" t="s">
        <v>124</v>
      </c>
      <c r="C60" s="139"/>
      <c r="D60" s="139"/>
      <c r="E60" s="139"/>
      <c r="F60" s="140"/>
    </row>
    <row r="61" spans="1:6">
      <c r="A61" s="8" t="s">
        <v>22</v>
      </c>
      <c r="B61" s="1" t="s">
        <v>25</v>
      </c>
      <c r="C61" s="2">
        <v>86.4</v>
      </c>
      <c r="D61" s="87"/>
      <c r="E61" s="15">
        <f>C61*D61</f>
        <v>0</v>
      </c>
      <c r="F61" s="21">
        <f>E61*36</f>
        <v>0</v>
      </c>
    </row>
    <row r="62" spans="1:6" ht="15" customHeight="1">
      <c r="A62" s="23" t="s">
        <v>23</v>
      </c>
      <c r="B62" s="3" t="s">
        <v>27</v>
      </c>
      <c r="C62" s="2">
        <v>30.5</v>
      </c>
      <c r="D62" s="87"/>
      <c r="E62" s="15">
        <f t="shared" ref="E62:E65" si="4">C62*D62</f>
        <v>0</v>
      </c>
      <c r="F62" s="21">
        <f>E62*36</f>
        <v>0</v>
      </c>
    </row>
    <row r="63" spans="1:6" ht="15" customHeight="1">
      <c r="A63" s="8" t="s">
        <v>24</v>
      </c>
      <c r="B63" s="1" t="s">
        <v>26</v>
      </c>
      <c r="C63" s="2">
        <v>75</v>
      </c>
      <c r="D63" s="87"/>
      <c r="E63" s="15">
        <f t="shared" si="4"/>
        <v>0</v>
      </c>
      <c r="F63" s="21">
        <f>E63*36</f>
        <v>0</v>
      </c>
    </row>
    <row r="64" spans="1:6">
      <c r="A64" s="23" t="s">
        <v>28</v>
      </c>
      <c r="B64" s="4" t="s">
        <v>29</v>
      </c>
      <c r="C64" s="2">
        <v>325.5</v>
      </c>
      <c r="D64" s="87"/>
      <c r="E64" s="15">
        <f t="shared" si="4"/>
        <v>0</v>
      </c>
      <c r="F64" s="21">
        <f>E64*36</f>
        <v>0</v>
      </c>
    </row>
    <row r="65" spans="1:6">
      <c r="A65" s="23" t="s">
        <v>36</v>
      </c>
      <c r="B65" s="4" t="s">
        <v>35</v>
      </c>
      <c r="C65" s="2">
        <v>147.19999999999999</v>
      </c>
      <c r="D65" s="87"/>
      <c r="E65" s="15">
        <f t="shared" si="4"/>
        <v>0</v>
      </c>
      <c r="F65" s="21">
        <f>E65*36</f>
        <v>0</v>
      </c>
    </row>
    <row r="66" spans="1:6">
      <c r="A66" s="20">
        <v>7</v>
      </c>
      <c r="B66" s="164" t="s">
        <v>125</v>
      </c>
      <c r="C66" s="164"/>
      <c r="D66" s="164"/>
      <c r="E66" s="164"/>
      <c r="F66" s="165"/>
    </row>
    <row r="67" spans="1:6">
      <c r="A67" s="24" t="s">
        <v>30</v>
      </c>
      <c r="B67" s="5" t="s">
        <v>31</v>
      </c>
      <c r="C67" s="6">
        <v>56.4</v>
      </c>
      <c r="D67" s="89"/>
      <c r="E67" s="16">
        <f>C67*D67</f>
        <v>0</v>
      </c>
      <c r="F67" s="25">
        <f>E67*36</f>
        <v>0</v>
      </c>
    </row>
    <row r="68" spans="1:6">
      <c r="A68" s="20">
        <v>8</v>
      </c>
      <c r="B68" s="139" t="s">
        <v>126</v>
      </c>
      <c r="C68" s="139"/>
      <c r="D68" s="139"/>
      <c r="E68" s="139"/>
      <c r="F68" s="140"/>
    </row>
    <row r="69" spans="1:6">
      <c r="A69" s="8" t="s">
        <v>32</v>
      </c>
      <c r="B69" s="1" t="s">
        <v>13</v>
      </c>
      <c r="C69" s="2">
        <v>62</v>
      </c>
      <c r="D69" s="87"/>
      <c r="E69" s="15">
        <f>C69*D69</f>
        <v>0</v>
      </c>
      <c r="F69" s="21">
        <f>E69*36</f>
        <v>0</v>
      </c>
    </row>
    <row r="70" spans="1:6">
      <c r="A70" s="20">
        <v>9</v>
      </c>
      <c r="B70" s="139" t="s">
        <v>127</v>
      </c>
      <c r="C70" s="139"/>
      <c r="D70" s="139"/>
      <c r="E70" s="139"/>
      <c r="F70" s="140"/>
    </row>
    <row r="71" spans="1:6">
      <c r="A71" s="8" t="s">
        <v>37</v>
      </c>
      <c r="B71" s="1" t="s">
        <v>38</v>
      </c>
      <c r="C71" s="2">
        <v>117.2</v>
      </c>
      <c r="D71" s="87"/>
      <c r="E71" s="15">
        <f>C71*D71</f>
        <v>0</v>
      </c>
      <c r="F71" s="21">
        <f>E71*36</f>
        <v>0</v>
      </c>
    </row>
    <row r="72" spans="1:6">
      <c r="A72" s="26">
        <v>10</v>
      </c>
      <c r="B72" s="139" t="s">
        <v>128</v>
      </c>
      <c r="C72" s="139"/>
      <c r="D72" s="139"/>
      <c r="E72" s="139"/>
      <c r="F72" s="140"/>
    </row>
    <row r="73" spans="1:6">
      <c r="A73" s="8" t="s">
        <v>39</v>
      </c>
      <c r="B73" s="4" t="s">
        <v>42</v>
      </c>
      <c r="C73" s="2">
        <v>9.6</v>
      </c>
      <c r="D73" s="87"/>
      <c r="E73" s="15">
        <f>C73*D73</f>
        <v>0</v>
      </c>
      <c r="F73" s="21">
        <f>E73*36</f>
        <v>0</v>
      </c>
    </row>
    <row r="74" spans="1:6">
      <c r="A74" s="8" t="s">
        <v>40</v>
      </c>
      <c r="B74" s="4" t="s">
        <v>43</v>
      </c>
      <c r="C74" s="2">
        <v>123</v>
      </c>
      <c r="D74" s="87"/>
      <c r="E74" s="15">
        <f t="shared" ref="E74:E76" si="5">C74*D74</f>
        <v>0</v>
      </c>
      <c r="F74" s="21">
        <f>E74*36</f>
        <v>0</v>
      </c>
    </row>
    <row r="75" spans="1:6">
      <c r="A75" s="2" t="s">
        <v>41</v>
      </c>
      <c r="B75" s="4" t="s">
        <v>44</v>
      </c>
      <c r="C75" s="2">
        <v>1202.0999999999999</v>
      </c>
      <c r="D75" s="87"/>
      <c r="E75" s="15">
        <f t="shared" si="5"/>
        <v>0</v>
      </c>
      <c r="F75" s="21">
        <f>E75*36</f>
        <v>0</v>
      </c>
    </row>
    <row r="76" spans="1:6">
      <c r="A76" s="2" t="s">
        <v>47</v>
      </c>
      <c r="B76" s="4" t="s">
        <v>48</v>
      </c>
      <c r="C76" s="2">
        <v>1080</v>
      </c>
      <c r="D76" s="87"/>
      <c r="E76" s="15">
        <f t="shared" si="5"/>
        <v>0</v>
      </c>
      <c r="F76" s="21">
        <f>E76*36</f>
        <v>0</v>
      </c>
    </row>
    <row r="77" spans="1:6" ht="15" thickBot="1">
      <c r="A77" s="107" t="s">
        <v>116</v>
      </c>
      <c r="B77" s="108" t="s">
        <v>54</v>
      </c>
      <c r="C77" s="109">
        <v>17.399999999999999</v>
      </c>
      <c r="D77" s="110"/>
      <c r="E77" s="111">
        <f>C77*D77</f>
        <v>0</v>
      </c>
      <c r="F77" s="112">
        <f>E77*36</f>
        <v>0</v>
      </c>
    </row>
    <row r="78" spans="1:6" ht="16" thickBot="1">
      <c r="A78" s="155" t="s">
        <v>129</v>
      </c>
      <c r="B78" s="156"/>
      <c r="C78" s="156"/>
      <c r="D78" s="157"/>
      <c r="E78" s="79">
        <f>SUM(E43:E46,E48:E49,E51,E53:E55,E57:E59,E61:E65,E67,E69,E71,E73:E77)</f>
        <v>0</v>
      </c>
      <c r="F78" s="80">
        <f>SUM(F43:F46,F48:F49,F51,F53:F55,F57:F59,F61:F65,F67,F69,F71,F73:F77)</f>
        <v>0</v>
      </c>
    </row>
    <row r="79" spans="1:6">
      <c r="A79" s="38">
        <v>11</v>
      </c>
      <c r="B79" s="169" t="s">
        <v>166</v>
      </c>
      <c r="C79" s="170"/>
      <c r="D79" s="170"/>
      <c r="E79" s="170"/>
      <c r="F79" s="171"/>
    </row>
    <row r="80" spans="1:6">
      <c r="A80" s="8" t="s">
        <v>130</v>
      </c>
      <c r="B80" s="1" t="s">
        <v>131</v>
      </c>
      <c r="C80" s="115">
        <v>134.4</v>
      </c>
      <c r="D80" s="87"/>
      <c r="E80" s="15">
        <f>C80*D80</f>
        <v>0</v>
      </c>
      <c r="F80" s="21">
        <f>E80*36</f>
        <v>0</v>
      </c>
    </row>
    <row r="81" spans="1:6">
      <c r="A81" s="8" t="s">
        <v>132</v>
      </c>
      <c r="B81" s="1" t="s">
        <v>133</v>
      </c>
      <c r="C81" s="116">
        <v>25.3</v>
      </c>
      <c r="D81" s="87"/>
      <c r="E81" s="15">
        <f>C81*D81</f>
        <v>0</v>
      </c>
      <c r="F81" s="21">
        <f>E81*36</f>
        <v>0</v>
      </c>
    </row>
    <row r="82" spans="1:6">
      <c r="A82" s="8" t="s">
        <v>134</v>
      </c>
      <c r="B82" s="1" t="s">
        <v>7</v>
      </c>
      <c r="C82" s="115">
        <v>61.3</v>
      </c>
      <c r="D82" s="87"/>
      <c r="E82" s="15">
        <f>C82*D82</f>
        <v>0</v>
      </c>
      <c r="F82" s="21">
        <f>E82*36</f>
        <v>0</v>
      </c>
    </row>
    <row r="83" spans="1:6">
      <c r="A83" s="119">
        <v>12</v>
      </c>
      <c r="B83" s="158" t="s">
        <v>163</v>
      </c>
      <c r="C83" s="158"/>
      <c r="D83" s="158"/>
      <c r="E83" s="158"/>
      <c r="F83" s="120"/>
    </row>
    <row r="84" spans="1:6">
      <c r="A84" s="121" t="s">
        <v>135</v>
      </c>
      <c r="B84" s="117" t="s">
        <v>136</v>
      </c>
      <c r="C84" s="115">
        <v>37.299999999999997</v>
      </c>
      <c r="D84" s="87"/>
      <c r="E84" s="15">
        <f>C84*D84</f>
        <v>0</v>
      </c>
      <c r="F84" s="21">
        <f>E84*36</f>
        <v>0</v>
      </c>
    </row>
    <row r="85" spans="1:6">
      <c r="A85" s="20">
        <v>13</v>
      </c>
      <c r="B85" s="139" t="s">
        <v>164</v>
      </c>
      <c r="C85" s="139"/>
      <c r="D85" s="139"/>
      <c r="E85" s="139"/>
      <c r="F85" s="120"/>
    </row>
    <row r="86" spans="1:6">
      <c r="A86" s="8" t="s">
        <v>137</v>
      </c>
      <c r="B86" s="1" t="s">
        <v>138</v>
      </c>
      <c r="C86" s="118">
        <v>28.5</v>
      </c>
      <c r="D86" s="87"/>
      <c r="E86" s="15">
        <f>C86*D86</f>
        <v>0</v>
      </c>
      <c r="F86" s="21">
        <f>E86*36</f>
        <v>0</v>
      </c>
    </row>
    <row r="87" spans="1:6" ht="15" thickBot="1">
      <c r="A87" s="8" t="s">
        <v>139</v>
      </c>
      <c r="B87" s="1" t="s">
        <v>140</v>
      </c>
      <c r="C87" s="2">
        <v>17</v>
      </c>
      <c r="D87" s="87"/>
      <c r="E87" s="15">
        <f>C87*D87</f>
        <v>0</v>
      </c>
      <c r="F87" s="21">
        <f>E87*36</f>
        <v>0</v>
      </c>
    </row>
    <row r="88" spans="1:6" ht="16" thickBot="1">
      <c r="A88" s="155" t="s">
        <v>162</v>
      </c>
      <c r="B88" s="156"/>
      <c r="C88" s="156"/>
      <c r="D88" s="157"/>
      <c r="E88" s="79">
        <f>SUM(E80:E82,E84,E86:E87)</f>
        <v>0</v>
      </c>
      <c r="F88" s="80">
        <f>SUM(F80:F82,F84,F86:F87)</f>
        <v>0</v>
      </c>
    </row>
    <row r="89" spans="1:6" ht="15" thickBot="1"/>
    <row r="90" spans="1:6" ht="16" thickBot="1">
      <c r="A90" s="155" t="s">
        <v>68</v>
      </c>
      <c r="B90" s="156"/>
      <c r="C90" s="156"/>
      <c r="D90" s="157"/>
      <c r="E90" s="79">
        <f>E78+E88</f>
        <v>0</v>
      </c>
      <c r="F90" s="80">
        <f>F88+F78</f>
        <v>0</v>
      </c>
    </row>
    <row r="93" spans="1:6" ht="18">
      <c r="A93" s="141" t="s">
        <v>107</v>
      </c>
      <c r="B93" s="141"/>
      <c r="C93" s="141"/>
      <c r="D93" s="141"/>
      <c r="E93" s="141"/>
      <c r="F93" s="141"/>
    </row>
    <row r="94" spans="1:6" ht="16" thickBot="1">
      <c r="A94" s="154" t="s">
        <v>95</v>
      </c>
      <c r="B94" s="154"/>
      <c r="C94" s="154"/>
      <c r="D94" s="154"/>
      <c r="E94" s="154"/>
      <c r="F94" s="154"/>
    </row>
    <row r="95" spans="1:6" ht="46" thickBot="1">
      <c r="A95" s="68" t="s">
        <v>0</v>
      </c>
      <c r="B95" s="142" t="s">
        <v>108</v>
      </c>
      <c r="C95" s="143"/>
      <c r="D95" s="144"/>
      <c r="E95" s="70" t="s">
        <v>58</v>
      </c>
      <c r="F95" s="72" t="s">
        <v>113</v>
      </c>
    </row>
    <row r="96" spans="1:6">
      <c r="A96" s="31" t="s">
        <v>59</v>
      </c>
      <c r="B96" s="145" t="s">
        <v>60</v>
      </c>
      <c r="C96" s="146"/>
      <c r="D96" s="147"/>
      <c r="E96" s="33" t="s">
        <v>61</v>
      </c>
      <c r="F96" s="35" t="s">
        <v>62</v>
      </c>
    </row>
    <row r="97" spans="1:6" ht="15" thickBot="1">
      <c r="A97" s="148"/>
      <c r="B97" s="149"/>
      <c r="C97" s="149"/>
      <c r="D97" s="149"/>
      <c r="E97" s="150"/>
      <c r="F97" s="37" t="s">
        <v>117</v>
      </c>
    </row>
    <row r="98" spans="1:6" ht="15" thickBot="1">
      <c r="A98" s="92">
        <v>1</v>
      </c>
      <c r="B98" s="151" t="s">
        <v>143</v>
      </c>
      <c r="C98" s="152"/>
      <c r="D98" s="153"/>
      <c r="E98" s="91">
        <v>0</v>
      </c>
      <c r="F98" s="39">
        <f>E98*36</f>
        <v>0</v>
      </c>
    </row>
    <row r="100" spans="1:6" ht="18">
      <c r="A100" s="135" t="s">
        <v>83</v>
      </c>
      <c r="B100" s="135"/>
      <c r="C100" s="135"/>
      <c r="D100" s="135"/>
      <c r="E100" s="135"/>
      <c r="F100" s="135"/>
    </row>
    <row r="101" spans="1:6" ht="15" thickBot="1">
      <c r="A101" s="134" t="s">
        <v>96</v>
      </c>
      <c r="B101" s="134"/>
      <c r="C101" s="134"/>
      <c r="D101" s="134"/>
      <c r="E101" s="134"/>
      <c r="F101" s="134"/>
    </row>
    <row r="102" spans="1:6" ht="47" thickBot="1">
      <c r="A102" s="19" t="s">
        <v>0</v>
      </c>
      <c r="B102" s="27" t="s">
        <v>70</v>
      </c>
      <c r="C102" s="28" t="s">
        <v>69</v>
      </c>
      <c r="D102" s="29" t="s">
        <v>67</v>
      </c>
      <c r="E102" s="28" t="s">
        <v>58</v>
      </c>
      <c r="F102" s="30" t="s">
        <v>113</v>
      </c>
    </row>
    <row r="103" spans="1:6">
      <c r="A103" s="31" t="s">
        <v>59</v>
      </c>
      <c r="B103" s="32" t="s">
        <v>60</v>
      </c>
      <c r="C103" s="33" t="s">
        <v>61</v>
      </c>
      <c r="D103" s="34" t="s">
        <v>62</v>
      </c>
      <c r="E103" s="33" t="s">
        <v>63</v>
      </c>
      <c r="F103" s="35" t="s">
        <v>64</v>
      </c>
    </row>
    <row r="104" spans="1:6">
      <c r="A104" s="136"/>
      <c r="B104" s="137"/>
      <c r="C104" s="137"/>
      <c r="D104" s="138"/>
      <c r="E104" s="36" t="s">
        <v>65</v>
      </c>
      <c r="F104" s="37" t="s">
        <v>118</v>
      </c>
    </row>
    <row r="105" spans="1:6">
      <c r="A105" s="8">
        <v>1</v>
      </c>
      <c r="B105" s="1" t="s">
        <v>144</v>
      </c>
      <c r="C105" s="123">
        <v>3210</v>
      </c>
      <c r="D105" s="87"/>
      <c r="E105" s="15">
        <f>C105*D105</f>
        <v>0</v>
      </c>
      <c r="F105" s="21">
        <f t="shared" ref="F105:F110" si="6">E105*36</f>
        <v>0</v>
      </c>
    </row>
    <row r="106" spans="1:6">
      <c r="A106" s="8">
        <v>2</v>
      </c>
      <c r="B106" s="1" t="s">
        <v>145</v>
      </c>
      <c r="C106" s="123">
        <v>6890</v>
      </c>
      <c r="D106" s="87"/>
      <c r="E106" s="15">
        <f t="shared" ref="E106:E110" si="7">C106*D106</f>
        <v>0</v>
      </c>
      <c r="F106" s="21">
        <f t="shared" si="6"/>
        <v>0</v>
      </c>
    </row>
    <row r="107" spans="1:6">
      <c r="A107" s="8">
        <v>3</v>
      </c>
      <c r="B107" s="1" t="s">
        <v>146</v>
      </c>
      <c r="C107" s="123">
        <v>2630</v>
      </c>
      <c r="D107" s="87"/>
      <c r="E107" s="15">
        <f t="shared" si="7"/>
        <v>0</v>
      </c>
      <c r="F107" s="21">
        <f t="shared" si="6"/>
        <v>0</v>
      </c>
    </row>
    <row r="108" spans="1:6">
      <c r="A108" s="8">
        <v>4</v>
      </c>
      <c r="B108" s="1" t="s">
        <v>147</v>
      </c>
      <c r="C108" s="123">
        <v>620</v>
      </c>
      <c r="D108" s="87"/>
      <c r="E108" s="15">
        <f t="shared" si="7"/>
        <v>0</v>
      </c>
      <c r="F108" s="21">
        <f t="shared" si="6"/>
        <v>0</v>
      </c>
    </row>
    <row r="109" spans="1:6">
      <c r="A109" s="8">
        <v>5</v>
      </c>
      <c r="B109" s="1" t="s">
        <v>148</v>
      </c>
      <c r="C109" s="123">
        <v>410</v>
      </c>
      <c r="D109" s="87"/>
      <c r="E109" s="15">
        <f>C109*D109</f>
        <v>0</v>
      </c>
      <c r="F109" s="21">
        <f t="shared" si="6"/>
        <v>0</v>
      </c>
    </row>
    <row r="110" spans="1:6" ht="15" thickBot="1">
      <c r="A110" s="9">
        <v>6</v>
      </c>
      <c r="B110" s="95" t="s">
        <v>149</v>
      </c>
      <c r="C110" s="124">
        <v>190</v>
      </c>
      <c r="D110" s="90"/>
      <c r="E110" s="17">
        <f t="shared" si="7"/>
        <v>0</v>
      </c>
      <c r="F110" s="18">
        <f t="shared" si="6"/>
        <v>0</v>
      </c>
    </row>
    <row r="111" spans="1:6" ht="16" thickBot="1">
      <c r="A111" s="155" t="s">
        <v>68</v>
      </c>
      <c r="B111" s="156"/>
      <c r="C111" s="156"/>
      <c r="D111" s="157"/>
      <c r="E111" s="79">
        <f>SUM(E105:E110)</f>
        <v>0</v>
      </c>
      <c r="F111" s="80">
        <f>SUM(F105:F110)</f>
        <v>0</v>
      </c>
    </row>
    <row r="113" spans="1:8">
      <c r="A113" s="172" t="s">
        <v>84</v>
      </c>
      <c r="B113" s="172"/>
      <c r="C113" s="172"/>
      <c r="D113" s="172"/>
      <c r="E113" s="172"/>
      <c r="F113" s="172"/>
      <c r="G113" s="172"/>
      <c r="H113" s="172"/>
    </row>
    <row r="114" spans="1:8" ht="15" thickBot="1">
      <c r="A114" s="134" t="s">
        <v>97</v>
      </c>
      <c r="B114" s="134"/>
      <c r="C114" s="134"/>
      <c r="D114" s="134"/>
      <c r="E114" s="134"/>
      <c r="F114" s="134"/>
      <c r="G114" s="134"/>
      <c r="H114" s="94"/>
    </row>
    <row r="115" spans="1:8" ht="91" thickBot="1">
      <c r="A115" s="83" t="s">
        <v>0</v>
      </c>
      <c r="B115" s="84" t="s">
        <v>77</v>
      </c>
      <c r="C115" s="71" t="s">
        <v>78</v>
      </c>
      <c r="D115" s="71" t="s">
        <v>81</v>
      </c>
      <c r="E115" s="71" t="s">
        <v>79</v>
      </c>
      <c r="F115" s="71" t="s">
        <v>80</v>
      </c>
      <c r="G115" s="72" t="s">
        <v>110</v>
      </c>
    </row>
    <row r="116" spans="1:8">
      <c r="A116" s="130">
        <v>1</v>
      </c>
      <c r="B116" s="131" t="s">
        <v>150</v>
      </c>
      <c r="C116" s="132"/>
      <c r="D116" s="132"/>
      <c r="E116" s="132"/>
      <c r="F116" s="132"/>
      <c r="G116" s="133">
        <f>SUM(C116:F116)</f>
        <v>0</v>
      </c>
    </row>
    <row r="117" spans="1:8" ht="15" thickBot="1">
      <c r="A117" s="126">
        <v>2</v>
      </c>
      <c r="B117" s="127" t="s">
        <v>165</v>
      </c>
      <c r="C117" s="128"/>
      <c r="D117" s="128"/>
      <c r="E117" s="128"/>
      <c r="F117" s="128"/>
      <c r="G117" s="129">
        <f>SUM(C117:F117)</f>
        <v>0</v>
      </c>
    </row>
    <row r="118" spans="1:8">
      <c r="A118" s="56"/>
      <c r="B118" s="57"/>
      <c r="C118" s="58"/>
      <c r="D118" s="58"/>
      <c r="E118" s="58"/>
      <c r="F118" s="58"/>
      <c r="G118" s="59"/>
      <c r="H118" s="60"/>
    </row>
    <row r="119" spans="1:8">
      <c r="A119" s="173" t="s">
        <v>85</v>
      </c>
      <c r="B119" s="173"/>
      <c r="C119" s="173"/>
      <c r="D119" s="173"/>
      <c r="E119" s="173"/>
      <c r="F119" s="173"/>
      <c r="G119" s="173"/>
      <c r="H119" s="173"/>
    </row>
    <row r="120" spans="1:8" ht="15" thickBot="1">
      <c r="A120" s="134" t="s">
        <v>111</v>
      </c>
      <c r="B120" s="134"/>
      <c r="C120" s="134"/>
      <c r="D120" s="134"/>
      <c r="E120" s="134"/>
      <c r="F120" s="134"/>
      <c r="G120" s="134"/>
      <c r="H120" s="81"/>
    </row>
    <row r="121" spans="1:8" ht="91" thickBot="1">
      <c r="A121" s="61" t="s">
        <v>0</v>
      </c>
      <c r="B121" s="62" t="s">
        <v>77</v>
      </c>
      <c r="C121" s="29" t="s">
        <v>78</v>
      </c>
      <c r="D121" s="29" t="s">
        <v>81</v>
      </c>
      <c r="E121" s="29" t="s">
        <v>82</v>
      </c>
      <c r="F121" s="29" t="s">
        <v>80</v>
      </c>
      <c r="G121" s="30" t="s">
        <v>104</v>
      </c>
    </row>
    <row r="122" spans="1:8" ht="15" thickBot="1">
      <c r="A122" s="55">
        <v>1</v>
      </c>
      <c r="B122" s="125" t="s">
        <v>151</v>
      </c>
      <c r="C122" s="93"/>
      <c r="D122" s="93"/>
      <c r="E122" s="93"/>
      <c r="F122" s="93"/>
      <c r="G122" s="39">
        <f>SUM(C122:F122)</f>
        <v>0</v>
      </c>
    </row>
    <row r="123" spans="1:8">
      <c r="A123" s="54"/>
      <c r="B123" s="54"/>
      <c r="C123" s="54"/>
      <c r="D123" s="54"/>
      <c r="E123" s="54"/>
      <c r="F123" s="54"/>
    </row>
    <row r="124" spans="1:8">
      <c r="A124" s="54"/>
      <c r="B124" s="54"/>
      <c r="C124" s="54"/>
      <c r="D124" s="54"/>
      <c r="E124" s="54"/>
      <c r="F124" s="54"/>
    </row>
    <row r="125" spans="1:8" ht="15">
      <c r="A125" s="85" t="s">
        <v>98</v>
      </c>
      <c r="C125" s="85" t="s">
        <v>99</v>
      </c>
      <c r="F125" s="85" t="s">
        <v>100</v>
      </c>
    </row>
    <row r="126" spans="1:8">
      <c r="A126" s="86" t="s">
        <v>101</v>
      </c>
      <c r="C126" s="86" t="s">
        <v>102</v>
      </c>
      <c r="F126" s="86" t="s">
        <v>103</v>
      </c>
    </row>
    <row r="128" spans="1:8">
      <c r="A128" s="54"/>
      <c r="B128" s="54"/>
      <c r="C128" s="54"/>
      <c r="D128" s="54"/>
      <c r="E128" s="54"/>
      <c r="F128" s="54"/>
    </row>
    <row r="129" spans="1:6">
      <c r="A129" s="54"/>
      <c r="B129" s="54"/>
      <c r="C129" s="54"/>
      <c r="D129" s="54"/>
      <c r="E129" s="54"/>
      <c r="F129" s="54"/>
    </row>
  </sheetData>
  <mergeCells count="46">
    <mergeCell ref="A88:D88"/>
    <mergeCell ref="A90:D90"/>
    <mergeCell ref="A120:G120"/>
    <mergeCell ref="A8:F8"/>
    <mergeCell ref="A113:H113"/>
    <mergeCell ref="A119:H119"/>
    <mergeCell ref="A19:F19"/>
    <mergeCell ref="A34:E34"/>
    <mergeCell ref="A23:E23"/>
    <mergeCell ref="A36:F36"/>
    <mergeCell ref="A20:F20"/>
    <mergeCell ref="A37:F37"/>
    <mergeCell ref="A101:F101"/>
    <mergeCell ref="A111:D111"/>
    <mergeCell ref="A15:B15"/>
    <mergeCell ref="A16:B16"/>
    <mergeCell ref="A17:B17"/>
    <mergeCell ref="A41:D41"/>
    <mergeCell ref="A4:F4"/>
    <mergeCell ref="B72:F72"/>
    <mergeCell ref="A10:F10"/>
    <mergeCell ref="B70:F70"/>
    <mergeCell ref="B66:F66"/>
    <mergeCell ref="B68:F68"/>
    <mergeCell ref="B42:F42"/>
    <mergeCell ref="B47:F47"/>
    <mergeCell ref="B50:F50"/>
    <mergeCell ref="A6:F6"/>
    <mergeCell ref="A11:D11"/>
    <mergeCell ref="A38:F38"/>
    <mergeCell ref="A114:G114"/>
    <mergeCell ref="A100:F100"/>
    <mergeCell ref="A104:D104"/>
    <mergeCell ref="B52:F52"/>
    <mergeCell ref="B56:F56"/>
    <mergeCell ref="B60:F60"/>
    <mergeCell ref="A93:F93"/>
    <mergeCell ref="B95:D95"/>
    <mergeCell ref="B96:D96"/>
    <mergeCell ref="A97:E97"/>
    <mergeCell ref="B98:D98"/>
    <mergeCell ref="A94:F94"/>
    <mergeCell ref="A78:D78"/>
    <mergeCell ref="B83:E83"/>
    <mergeCell ref="B85:E85"/>
    <mergeCell ref="B79:F79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piedāvājums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2017-09-26T00:36:47Z</dcterms:modified>
</cp:coreProperties>
</file>