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423"/>
  <workbookPr filterPrivacy="1" autoCompressPictures="0"/>
  <bookViews>
    <workbookView xWindow="0" yWindow="0" windowWidth="21780" windowHeight="12540" tabRatio="866"/>
  </bookViews>
  <sheets>
    <sheet name="Finanšu piedāvājums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31" i="1"/>
  <c r="E40" i="1"/>
  <c r="F40" i="1"/>
  <c r="E41" i="1"/>
  <c r="F41" i="1"/>
  <c r="E42" i="1"/>
  <c r="F42" i="1"/>
  <c r="E43" i="1"/>
  <c r="F43" i="1"/>
  <c r="E44" i="1"/>
  <c r="F44" i="1"/>
  <c r="E46" i="1"/>
  <c r="F46" i="1"/>
  <c r="E47" i="1"/>
  <c r="F47" i="1"/>
  <c r="E49" i="1"/>
  <c r="F49" i="1"/>
  <c r="E51" i="1"/>
  <c r="F51" i="1"/>
  <c r="E52" i="1"/>
  <c r="F52" i="1"/>
  <c r="E53" i="1"/>
  <c r="F53" i="1"/>
  <c r="E55" i="1"/>
  <c r="F55" i="1"/>
  <c r="E56" i="1"/>
  <c r="F56" i="1"/>
  <c r="E57" i="1"/>
  <c r="F57" i="1"/>
  <c r="E59" i="1"/>
  <c r="F59" i="1"/>
  <c r="E60" i="1"/>
  <c r="F60" i="1"/>
  <c r="E61" i="1"/>
  <c r="F61" i="1"/>
  <c r="E62" i="1"/>
  <c r="F62" i="1"/>
  <c r="E63" i="1"/>
  <c r="F63" i="1"/>
  <c r="E65" i="1"/>
  <c r="F65" i="1"/>
  <c r="E67" i="1"/>
  <c r="F67" i="1"/>
  <c r="E69" i="1"/>
  <c r="F69" i="1"/>
  <c r="E71" i="1"/>
  <c r="F71" i="1"/>
  <c r="E72" i="1"/>
  <c r="F72" i="1"/>
  <c r="E73" i="1"/>
  <c r="F73" i="1"/>
  <c r="E74" i="1"/>
  <c r="F74" i="1"/>
  <c r="F75" i="1"/>
  <c r="F83" i="1"/>
  <c r="D14" i="1"/>
  <c r="E93" i="1"/>
  <c r="F93" i="1"/>
  <c r="E90" i="1"/>
  <c r="F90" i="1"/>
  <c r="E91" i="1"/>
  <c r="F91" i="1"/>
  <c r="E92" i="1"/>
  <c r="F92" i="1"/>
  <c r="E94" i="1"/>
  <c r="F94" i="1"/>
  <c r="E95" i="1"/>
  <c r="F95" i="1"/>
  <c r="F96" i="1"/>
  <c r="G101" i="1"/>
  <c r="E75" i="1"/>
  <c r="C14" i="1"/>
  <c r="E96" i="1"/>
  <c r="G106" i="1"/>
  <c r="D15" i="1"/>
  <c r="C15" i="1"/>
  <c r="D16" i="1"/>
  <c r="D17" i="1"/>
  <c r="D18" i="1"/>
  <c r="C16" i="1"/>
  <c r="C17" i="1"/>
  <c r="C18" i="1"/>
</calcChain>
</file>

<file path=xl/sharedStrings.xml><?xml version="1.0" encoding="utf-8"?>
<sst xmlns="http://schemas.openxmlformats.org/spreadsheetml/2006/main" count="186" uniqueCount="143">
  <si>
    <t>Nr.</t>
  </si>
  <si>
    <t>Koplietošanas telpas</t>
  </si>
  <si>
    <t>1.1.</t>
  </si>
  <si>
    <t>1.2.</t>
  </si>
  <si>
    <t>1.3.</t>
  </si>
  <si>
    <t>1.4.</t>
  </si>
  <si>
    <t>1.5.</t>
  </si>
  <si>
    <t>Gaiteņi, vestibili, vējtveri, pāreja</t>
  </si>
  <si>
    <t>Kāpnes, kāpņu telpas</t>
  </si>
  <si>
    <t>Koplietošanas WC un ģērbtuves</t>
  </si>
  <si>
    <t>Lifts</t>
  </si>
  <si>
    <t>Telpas pēc nozīmes</t>
  </si>
  <si>
    <t>Sektors 1</t>
  </si>
  <si>
    <t>2.1.</t>
  </si>
  <si>
    <t>2.2.</t>
  </si>
  <si>
    <t>Lielā sporta zāle</t>
  </si>
  <si>
    <t>Ģērbtuves, WC, dušas</t>
  </si>
  <si>
    <t>Sektors 2</t>
  </si>
  <si>
    <t>3.1.</t>
  </si>
  <si>
    <t>Sektors 3</t>
  </si>
  <si>
    <t>4.1.</t>
  </si>
  <si>
    <t>Sektors 4</t>
  </si>
  <si>
    <t>5.1.</t>
  </si>
  <si>
    <t>5.2.</t>
  </si>
  <si>
    <t>5.3.</t>
  </si>
  <si>
    <t>Peldbaseinu telpa (bez baseinu platības)</t>
  </si>
  <si>
    <t>Gaitenis pie bēnu baseina</t>
  </si>
  <si>
    <t>Sauna</t>
  </si>
  <si>
    <t>Sektors 5</t>
  </si>
  <si>
    <t>6.1.</t>
  </si>
  <si>
    <t>6.2.</t>
  </si>
  <si>
    <t>6.3.</t>
  </si>
  <si>
    <t>Ģērbtuves, WC, dušas (baseina zonā)</t>
  </si>
  <si>
    <t>Ģērbtuves, WC, dušas (ūdens atpūtas zonā)</t>
  </si>
  <si>
    <t>Saunas, pirtis (ūdens atpūtas zonā)</t>
  </si>
  <si>
    <t>6.4.</t>
  </si>
  <si>
    <t>Ūdens atpūtas zona</t>
  </si>
  <si>
    <t>Sektors 6</t>
  </si>
  <si>
    <t>7.1.</t>
  </si>
  <si>
    <t>CAFE</t>
  </si>
  <si>
    <t>Sektors 7</t>
  </si>
  <si>
    <t>8.1.</t>
  </si>
  <si>
    <t>4.2.</t>
  </si>
  <si>
    <t>Fitnesa zāle, smagatlētikas zāle</t>
  </si>
  <si>
    <t>Ūdens atpūtas zona ar Alpu sauli</t>
  </si>
  <si>
    <t>6.5.</t>
  </si>
  <si>
    <t>Administrācijas telpas</t>
  </si>
  <si>
    <t>9.1.</t>
  </si>
  <si>
    <t>Biroji</t>
  </si>
  <si>
    <t>10.1.</t>
  </si>
  <si>
    <t>10.2.</t>
  </si>
  <si>
    <t>10.3.</t>
  </si>
  <si>
    <t>1 x nedēļā uzkopjamās telpas</t>
  </si>
  <si>
    <t>1 x mēnesī uzkopjamās telpas</t>
  </si>
  <si>
    <t>1 x 3 mēnešos uzkopjamās telpas</t>
  </si>
  <si>
    <t>4.3.</t>
  </si>
  <si>
    <t xml:space="preserve">Aeirobikas zāles </t>
  </si>
  <si>
    <t>Neregulāri uzkopjamās telpas (tehniskās, noliktavu un palīgtelpas, vieglatlētikas telpas)</t>
  </si>
  <si>
    <t>10.4.</t>
  </si>
  <si>
    <t>Vieglatlētikas telpas (skrejceliņš)</t>
  </si>
  <si>
    <r>
      <t>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</si>
  <si>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t>Pēc pieprasījuma veicamie darbi</t>
  </si>
  <si>
    <t>Logu mazgāšana</t>
  </si>
  <si>
    <t>Mērvienība</t>
  </si>
  <si>
    <t>Plānotais apjoms līguma izpildes laikā</t>
  </si>
  <si>
    <t>Papildus dežūrējošās apkopējas pakalpojumi</t>
  </si>
  <si>
    <t>h</t>
  </si>
  <si>
    <t>Fizioterapeits</t>
  </si>
  <si>
    <t>Flīžu grīdas ģenerāltīrīšana (koplietošanas telpās)</t>
  </si>
  <si>
    <t>Flīžu grīdas ģenerāltīrīšana (ūdens zonā)</t>
  </si>
  <si>
    <t>FINANŠU PIEDĀVĀJUMS</t>
  </si>
  <si>
    <t>Cena mēnesī, EUR bez PVN</t>
  </si>
  <si>
    <t>a</t>
  </si>
  <si>
    <t>b</t>
  </si>
  <si>
    <t>c</t>
  </si>
  <si>
    <t>d</t>
  </si>
  <si>
    <t>e</t>
  </si>
  <si>
    <t>f</t>
  </si>
  <si>
    <t>e=c*d</t>
  </si>
  <si>
    <r>
      <t>Telpu platība, m</t>
    </r>
    <r>
      <rPr>
        <b/>
        <vertAlign val="superscript"/>
        <sz val="12"/>
        <color theme="1"/>
        <rFont val="Calibri"/>
        <family val="2"/>
        <charset val="186"/>
        <scheme val="minor"/>
      </rPr>
      <t>2</t>
    </r>
  </si>
  <si>
    <r>
      <t>Cena par 1 m</t>
    </r>
    <r>
      <rPr>
        <b/>
        <vertAlign val="superscript"/>
        <sz val="12"/>
        <color theme="1"/>
        <rFont val="Calibri"/>
        <family val="2"/>
        <charset val="186"/>
        <scheme val="minor"/>
      </rPr>
      <t>2</t>
    </r>
    <r>
      <rPr>
        <b/>
        <sz val="12"/>
        <color theme="1"/>
        <rFont val="Calibri"/>
        <family val="2"/>
        <charset val="186"/>
        <scheme val="minor"/>
      </rPr>
      <t xml:space="preserve"> mēnesī, EUR bez PVN</t>
    </r>
  </si>
  <si>
    <t>Kopā, EUR bez PVN:</t>
  </si>
  <si>
    <r>
      <t>Teritorijas platība, m</t>
    </r>
    <r>
      <rPr>
        <b/>
        <vertAlign val="superscript"/>
        <sz val="12"/>
        <color theme="1"/>
        <rFont val="Calibri"/>
        <family val="2"/>
        <charset val="186"/>
        <scheme val="minor"/>
      </rPr>
      <t>2</t>
    </r>
  </si>
  <si>
    <t>Teritorija pēc seguma</t>
  </si>
  <si>
    <t>Zālājs</t>
  </si>
  <si>
    <t>Stadiona teritorija</t>
  </si>
  <si>
    <t>Autosstāvvieta</t>
  </si>
  <si>
    <t>Trotuārs</t>
  </si>
  <si>
    <t>Apstādījumi</t>
  </si>
  <si>
    <t>Izmaksu pozīcija</t>
  </si>
  <si>
    <t>A1</t>
  </si>
  <si>
    <t>A2</t>
  </si>
  <si>
    <t>Kopā bez PVN:</t>
  </si>
  <si>
    <t>PVN, 21%:</t>
  </si>
  <si>
    <t>Kopā ar PVN:</t>
  </si>
  <si>
    <t>Pakalpojums</t>
  </si>
  <si>
    <t>Darbaspēka izmaksas mēnesī (izņemot darbu vadītāju), EUR bez PVN</t>
  </si>
  <si>
    <t>Uzkopšanas līdzekļi un atkritumu maisi mēnesī, EUR bez PVN</t>
  </si>
  <si>
    <t>Citi izdevumi mēnesī (darbu vadītājs, administrācija, transports, u.c.), EUR bez PVN</t>
  </si>
  <si>
    <t>Teritorijas ikdienas uzkopšana (A2)</t>
  </si>
  <si>
    <t>Uzkopšanai nepeiciešamais inventārs, apģērbs un pamatlīdzekļi mēnesī, EUR bez PVN</t>
  </si>
  <si>
    <t>Uzkopšanas līdzekļi, kaisāmie materiāli un atkritumu maisi mēnesī, EUR bez PVN</t>
  </si>
  <si>
    <t>A2. Teritorijas ikdienas uzkopšana**</t>
  </si>
  <si>
    <t>*Telpu ikdienas uzkopšanas izmaksu atšifrējums:</t>
  </si>
  <si>
    <t>**Teritorijas ikdienas uzkopšanas izmaksu atšifrējums:</t>
  </si>
  <si>
    <t>Kopējā vērtējamā cena par pēc pieprasījuma veicamajiem darbiem, EUR bez PVN</t>
  </si>
  <si>
    <t>f=d*e</t>
  </si>
  <si>
    <t>Teritorijas ikdienas uzkopšana**</t>
  </si>
  <si>
    <t>Finanšu piedāvājums Pretendentam jāaizpilda saskaņā ar Nolikuma 7.punktu.</t>
  </si>
  <si>
    <t>Cena par vienu vienību, EUR bez PVN</t>
  </si>
  <si>
    <t>Pretendentam jāizpilda tikai pelēkos laukus:</t>
  </si>
  <si>
    <t>Tabula Nr. 1</t>
  </si>
  <si>
    <t>Tabula Nr. 2</t>
  </si>
  <si>
    <t>Tabula Nr. 3</t>
  </si>
  <si>
    <t>Tabula Nr. 4</t>
  </si>
  <si>
    <t>Tabula Nr. 5</t>
  </si>
  <si>
    <t>Tabula Nr. 6</t>
  </si>
  <si>
    <t>___________________</t>
  </si>
  <si>
    <t>________________</t>
  </si>
  <si>
    <t>_________________</t>
  </si>
  <si>
    <t>Vārds, uzvārds</t>
  </si>
  <si>
    <t>Amats</t>
  </si>
  <si>
    <t>Paraksts</t>
  </si>
  <si>
    <t xml:space="preserve">Kopā mēnesī (Teritorijas ikdienas uzkopšana (A2), EUR bez PVN </t>
  </si>
  <si>
    <t>A1. Telpu ikdienas uzkopšana un uzturēšana*</t>
  </si>
  <si>
    <t>A1.1. Telpu ikdienas uzkopšana</t>
  </si>
  <si>
    <t>A1.2. Telpu ikdienas uzturēšana</t>
  </si>
  <si>
    <t>Izdevumu posstenis</t>
  </si>
  <si>
    <t>Dežūruzkopšana saskaņā ar Tehniskās specifikācijas punktu Nr. 2</t>
  </si>
  <si>
    <t>Cena par 5 mēnešiem, EUR bez PVN</t>
  </si>
  <si>
    <t>f=e*5</t>
  </si>
  <si>
    <t>d=c*5</t>
  </si>
  <si>
    <t>Telpu ikdienas uzkopšana un uzturēšana*</t>
  </si>
  <si>
    <t>Piebraucamie ceļi</t>
  </si>
  <si>
    <t>Telpu ikdienas uzkopšana un uzturēšana (A1)</t>
  </si>
  <si>
    <t xml:space="preserve">Kopā mēnesī (Telpu ikdienas uzkopšana un uzturēšana (A1), EUR bez PVN </t>
  </si>
  <si>
    <t>Tabula Nr. 7</t>
  </si>
  <si>
    <t>Tabulām Nr. 6 un tabulai Nr. 7 ir informatīvs raksturs.</t>
  </si>
  <si>
    <t>Fasādes mazgāšana</t>
  </si>
  <si>
    <t>Pielikums Nr.6</t>
  </si>
  <si>
    <t>A) Telpu un teritorijas ikdienas uzkopšana</t>
  </si>
  <si>
    <t>B) Pēc pieprasījuma veicamie darbi</t>
  </si>
  <si>
    <t>Nolikuma Nr.SSS-2017-01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</si>
</sst>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1">
    <xf numFmtId="0" fontId="0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9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2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8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wrapText="1"/>
    </xf>
    <xf numFmtId="0" fontId="8" fillId="3" borderId="24" xfId="0" applyFont="1" applyFill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2" fontId="8" fillId="0" borderId="18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19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2" fillId="0" borderId="0" xfId="0" applyFont="1"/>
    <xf numFmtId="0" fontId="2" fillId="0" borderId="14" xfId="0" applyFont="1" applyBorder="1" applyAlignment="1">
      <alignment horizontal="center"/>
    </xf>
    <xf numFmtId="0" fontId="2" fillId="0" borderId="28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/>
    <xf numFmtId="2" fontId="0" fillId="0" borderId="0" xfId="0" applyNumberFormat="1" applyBorder="1"/>
    <xf numFmtId="2" fontId="0" fillId="0" borderId="0" xfId="0" applyNumberFormat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23" xfId="0" applyFont="1" applyFill="1" applyBorder="1" applyAlignment="1"/>
    <xf numFmtId="0" fontId="4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14" fillId="0" borderId="6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/>
    </xf>
    <xf numFmtId="0" fontId="4" fillId="4" borderId="23" xfId="0" applyFont="1" applyFill="1" applyBorder="1"/>
    <xf numFmtId="0" fontId="4" fillId="4" borderId="23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 wrapText="1"/>
    </xf>
    <xf numFmtId="0" fontId="4" fillId="4" borderId="29" xfId="0" applyFont="1" applyFill="1" applyBorder="1" applyAlignment="1">
      <alignment horizontal="center" vertical="center" wrapText="1"/>
    </xf>
    <xf numFmtId="2" fontId="8" fillId="0" borderId="28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3" borderId="14" xfId="0" applyFont="1" applyFill="1" applyBorder="1" applyAlignment="1">
      <alignment horizontal="center"/>
    </xf>
    <xf numFmtId="0" fontId="8" fillId="3" borderId="28" xfId="0" applyFont="1" applyFill="1" applyBorder="1" applyAlignment="1"/>
    <xf numFmtId="0" fontId="15" fillId="0" borderId="0" xfId="0" applyFont="1"/>
    <xf numFmtId="0" fontId="16" fillId="0" borderId="0" xfId="0" applyFont="1"/>
    <xf numFmtId="2" fontId="0" fillId="5" borderId="1" xfId="0" applyNumberFormat="1" applyFill="1" applyBorder="1" applyAlignment="1">
      <alignment horizontal="center"/>
    </xf>
    <xf numFmtId="0" fontId="8" fillId="5" borderId="1" xfId="0" applyFont="1" applyFill="1" applyBorder="1" applyAlignment="1">
      <alignment horizontal="left"/>
    </xf>
    <xf numFmtId="2" fontId="3" fillId="5" borderId="1" xfId="0" applyNumberFormat="1" applyFont="1" applyFill="1" applyBorder="1" applyAlignment="1">
      <alignment horizontal="center"/>
    </xf>
    <xf numFmtId="2" fontId="0" fillId="5" borderId="19" xfId="0" applyNumberFormat="1" applyFill="1" applyBorder="1" applyAlignment="1">
      <alignment horizontal="center"/>
    </xf>
    <xf numFmtId="2" fontId="1" fillId="5" borderId="28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5" borderId="28" xfId="0" applyNumberFormat="1" applyFont="1" applyFill="1" applyBorder="1"/>
    <xf numFmtId="2" fontId="2" fillId="5" borderId="28" xfId="0" applyNumberFormat="1" applyFont="1" applyFill="1" applyBorder="1" applyAlignment="1">
      <alignment horizontal="center"/>
    </xf>
    <xf numFmtId="0" fontId="1" fillId="0" borderId="28" xfId="0" applyFont="1" applyBorder="1"/>
    <xf numFmtId="0" fontId="11" fillId="0" borderId="0" xfId="0" applyFont="1" applyBorder="1" applyAlignment="1"/>
    <xf numFmtId="0" fontId="0" fillId="0" borderId="19" xfId="0" applyBorder="1"/>
    <xf numFmtId="0" fontId="0" fillId="2" borderId="19" xfId="0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19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2" fontId="8" fillId="2" borderId="39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2" fontId="0" fillId="5" borderId="18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11" fillId="0" borderId="21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12" fillId="3" borderId="2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3" borderId="33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7" fillId="0" borderId="0" xfId="0" applyFont="1" applyBorder="1" applyAlignment="1">
      <alignment horizontal="right"/>
    </xf>
    <xf numFmtId="0" fontId="8" fillId="0" borderId="25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0" borderId="27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/>
    </xf>
    <xf numFmtId="0" fontId="8" fillId="0" borderId="37" xfId="0" applyFont="1" applyBorder="1" applyAlignment="1">
      <alignment horizontal="right"/>
    </xf>
    <xf numFmtId="0" fontId="8" fillId="0" borderId="38" xfId="0" applyFont="1" applyBorder="1" applyAlignment="1">
      <alignment horizontal="right"/>
    </xf>
    <xf numFmtId="0" fontId="14" fillId="4" borderId="2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9" xfId="0" applyFont="1" applyBorder="1" applyAlignment="1">
      <alignment horizontal="right"/>
    </xf>
  </cellXfs>
  <cellStyles count="11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  <cellStyle name="Normal 2" xfId="2"/>
    <cellStyle name="Standard_Telpu_matrica1" xfId="1"/>
  </cellStyles>
  <dxfs count="0"/>
  <tableStyles count="0" defaultTableStyle="TableStyleMedium2" defaultPivotStyle="PivotStyleLight16"/>
  <colors>
    <mruColors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workbookViewId="0">
      <selection activeCell="F2" sqref="F2"/>
    </sheetView>
  </sheetViews>
  <sheetFormatPr baseColWidth="10" defaultColWidth="8.83203125" defaultRowHeight="14" x14ac:dyDescent="0"/>
  <cols>
    <col min="2" max="2" width="47.5" customWidth="1"/>
    <col min="3" max="3" width="14.83203125" customWidth="1"/>
    <col min="4" max="4" width="16.6640625" customWidth="1"/>
    <col min="5" max="5" width="15.83203125" customWidth="1"/>
    <col min="6" max="6" width="17.5" customWidth="1"/>
    <col min="7" max="7" width="18.6640625" customWidth="1"/>
    <col min="8" max="8" width="17" customWidth="1"/>
  </cols>
  <sheetData>
    <row r="1" spans="1:7">
      <c r="F1" s="13" t="s">
        <v>142</v>
      </c>
      <c r="G1" s="13"/>
    </row>
    <row r="2" spans="1:7">
      <c r="F2" s="13" t="s">
        <v>139</v>
      </c>
      <c r="G2" s="13"/>
    </row>
    <row r="3" spans="1:7">
      <c r="F3" s="7"/>
    </row>
    <row r="4" spans="1:7" ht="18">
      <c r="A4" s="141" t="s">
        <v>70</v>
      </c>
      <c r="B4" s="141"/>
      <c r="C4" s="141"/>
      <c r="D4" s="141"/>
      <c r="E4" s="141"/>
      <c r="F4" s="141"/>
    </row>
    <row r="5" spans="1:7" ht="15">
      <c r="A5" s="15"/>
      <c r="B5" s="15"/>
      <c r="C5" s="15"/>
      <c r="D5" s="15"/>
      <c r="E5" s="15"/>
      <c r="F5" s="15"/>
    </row>
    <row r="6" spans="1:7" ht="15">
      <c r="A6" s="146" t="s">
        <v>108</v>
      </c>
      <c r="B6" s="146"/>
      <c r="C6" s="146"/>
      <c r="D6" s="146"/>
      <c r="E6" s="146"/>
      <c r="F6" s="146"/>
    </row>
    <row r="7" spans="1:7" ht="15">
      <c r="A7" s="86" t="s">
        <v>110</v>
      </c>
      <c r="B7" s="86"/>
      <c r="C7" s="92"/>
      <c r="D7" s="86"/>
      <c r="E7" s="86"/>
      <c r="F7" s="86"/>
    </row>
    <row r="8" spans="1:7" ht="15">
      <c r="A8" s="146" t="s">
        <v>137</v>
      </c>
      <c r="B8" s="146"/>
      <c r="C8" s="146"/>
      <c r="D8" s="146"/>
      <c r="E8" s="146"/>
      <c r="F8" s="146"/>
    </row>
    <row r="11" spans="1:7" ht="18">
      <c r="A11" s="118" t="s">
        <v>140</v>
      </c>
      <c r="B11" s="118"/>
      <c r="C11" s="118"/>
      <c r="D11" s="118"/>
      <c r="E11" s="118"/>
      <c r="F11" s="118"/>
    </row>
    <row r="12" spans="1:7" ht="19" thickBot="1">
      <c r="A12" s="117" t="s">
        <v>111</v>
      </c>
      <c r="B12" s="117"/>
      <c r="C12" s="117"/>
      <c r="D12" s="117"/>
      <c r="E12" s="16"/>
      <c r="F12" s="16"/>
    </row>
    <row r="13" spans="1:7" ht="47" thickBot="1">
      <c r="A13" s="21" t="s">
        <v>0</v>
      </c>
      <c r="B13" s="30" t="s">
        <v>89</v>
      </c>
      <c r="C13" s="31" t="s">
        <v>71</v>
      </c>
      <c r="D13" s="33" t="s">
        <v>129</v>
      </c>
      <c r="E13" s="16"/>
      <c r="F13" s="16"/>
    </row>
    <row r="14" spans="1:7" ht="18">
      <c r="A14" s="51" t="s">
        <v>90</v>
      </c>
      <c r="B14" s="52" t="s">
        <v>132</v>
      </c>
      <c r="C14" s="53">
        <f>E75+E83</f>
        <v>0</v>
      </c>
      <c r="D14" s="54">
        <f>F75+F83</f>
        <v>0</v>
      </c>
      <c r="E14" s="16"/>
      <c r="F14" s="16"/>
    </row>
    <row r="15" spans="1:7" ht="19" thickBot="1">
      <c r="A15" s="49" t="s">
        <v>91</v>
      </c>
      <c r="B15" s="50" t="s">
        <v>107</v>
      </c>
      <c r="C15" s="55">
        <f>E96</f>
        <v>0</v>
      </c>
      <c r="D15" s="56">
        <f>F96</f>
        <v>0</v>
      </c>
      <c r="E15" s="16"/>
      <c r="F15" s="16"/>
    </row>
    <row r="16" spans="1:7" ht="18">
      <c r="A16" s="154" t="s">
        <v>92</v>
      </c>
      <c r="B16" s="155"/>
      <c r="C16" s="47">
        <f>SUM(C14:C15)</f>
        <v>0</v>
      </c>
      <c r="D16" s="48">
        <f>SUM(D14:D15)</f>
        <v>0</v>
      </c>
      <c r="E16" s="16"/>
      <c r="F16" s="16"/>
    </row>
    <row r="17" spans="1:6" ht="18">
      <c r="A17" s="156" t="s">
        <v>93</v>
      </c>
      <c r="B17" s="157"/>
      <c r="C17" s="43">
        <f>C16*21%</f>
        <v>0</v>
      </c>
      <c r="D17" s="44">
        <f>D16*21%</f>
        <v>0</v>
      </c>
      <c r="E17" s="16"/>
      <c r="F17" s="16"/>
    </row>
    <row r="18" spans="1:6" ht="19" thickBot="1">
      <c r="A18" s="158" t="s">
        <v>94</v>
      </c>
      <c r="B18" s="159"/>
      <c r="C18" s="45">
        <f>SUM(C16:C17)</f>
        <v>0</v>
      </c>
      <c r="D18" s="46">
        <f>SUM(D16:D17)</f>
        <v>0</v>
      </c>
      <c r="E18" s="16"/>
      <c r="F18" s="16"/>
    </row>
    <row r="19" spans="1:6" ht="18">
      <c r="A19" s="67"/>
      <c r="B19" s="67"/>
      <c r="C19" s="68"/>
      <c r="D19" s="68"/>
      <c r="E19" s="16"/>
      <c r="F19" s="16"/>
    </row>
    <row r="20" spans="1:6" ht="18">
      <c r="A20" s="67"/>
      <c r="B20" s="67"/>
      <c r="C20" s="68"/>
      <c r="D20" s="68"/>
      <c r="E20" s="103"/>
      <c r="F20" s="103"/>
    </row>
    <row r="21" spans="1:6" ht="19.5" customHeight="1">
      <c r="A21" s="124" t="s">
        <v>141</v>
      </c>
      <c r="B21" s="124"/>
      <c r="C21" s="124"/>
      <c r="D21" s="124"/>
      <c r="E21" s="124"/>
      <c r="F21" s="124"/>
    </row>
    <row r="22" spans="1:6" ht="19.5" customHeight="1" thickBot="1">
      <c r="A22" s="117" t="s">
        <v>112</v>
      </c>
      <c r="B22" s="117"/>
      <c r="C22" s="117"/>
      <c r="D22" s="117"/>
      <c r="E22" s="117"/>
      <c r="F22" s="117"/>
    </row>
    <row r="23" spans="1:6" ht="85" thickBot="1">
      <c r="A23" s="78" t="s">
        <v>0</v>
      </c>
      <c r="B23" s="79" t="s">
        <v>61</v>
      </c>
      <c r="C23" s="80" t="s">
        <v>63</v>
      </c>
      <c r="D23" s="81" t="s">
        <v>64</v>
      </c>
      <c r="E23" s="81" t="s">
        <v>109</v>
      </c>
      <c r="F23" s="82" t="s">
        <v>105</v>
      </c>
    </row>
    <row r="24" spans="1:6">
      <c r="A24" s="77" t="s">
        <v>72</v>
      </c>
      <c r="B24" s="35" t="s">
        <v>73</v>
      </c>
      <c r="C24" s="36" t="s">
        <v>74</v>
      </c>
      <c r="D24" s="37" t="s">
        <v>75</v>
      </c>
      <c r="E24" s="36" t="s">
        <v>76</v>
      </c>
      <c r="F24" s="38" t="s">
        <v>77</v>
      </c>
    </row>
    <row r="25" spans="1:6" ht="15" thickBot="1">
      <c r="A25" s="151"/>
      <c r="B25" s="152"/>
      <c r="C25" s="152"/>
      <c r="D25" s="152"/>
      <c r="E25" s="153"/>
      <c r="F25" s="40" t="s">
        <v>106</v>
      </c>
    </row>
    <row r="26" spans="1:6" ht="16">
      <c r="A26" s="107">
        <v>1</v>
      </c>
      <c r="B26" s="108" t="s">
        <v>62</v>
      </c>
      <c r="C26" s="109" t="s">
        <v>60</v>
      </c>
      <c r="D26" s="114">
        <v>1500</v>
      </c>
      <c r="E26" s="110"/>
      <c r="F26" s="111">
        <f>D26*E26</f>
        <v>0</v>
      </c>
    </row>
    <row r="27" spans="1:6" ht="16">
      <c r="A27" s="9">
        <v>2</v>
      </c>
      <c r="B27" s="11" t="s">
        <v>68</v>
      </c>
      <c r="C27" s="14" t="s">
        <v>60</v>
      </c>
      <c r="D27" s="115">
        <v>1600</v>
      </c>
      <c r="E27" s="91"/>
      <c r="F27" s="112">
        <f t="shared" ref="F27:F30" si="0">D27*E27</f>
        <v>0</v>
      </c>
    </row>
    <row r="28" spans="1:6" ht="16">
      <c r="A28" s="9">
        <v>3</v>
      </c>
      <c r="B28" s="11" t="s">
        <v>69</v>
      </c>
      <c r="C28" s="14" t="s">
        <v>60</v>
      </c>
      <c r="D28" s="115">
        <v>850</v>
      </c>
      <c r="E28" s="91"/>
      <c r="F28" s="112">
        <f t="shared" si="0"/>
        <v>0</v>
      </c>
    </row>
    <row r="29" spans="1:6" ht="16">
      <c r="A29" s="9">
        <v>4</v>
      </c>
      <c r="B29" s="11" t="s">
        <v>138</v>
      </c>
      <c r="C29" s="14" t="s">
        <v>60</v>
      </c>
      <c r="D29" s="115">
        <v>3000</v>
      </c>
      <c r="E29" s="91"/>
      <c r="F29" s="112">
        <f t="shared" si="0"/>
        <v>0</v>
      </c>
    </row>
    <row r="30" spans="1:6" ht="15" thickBot="1">
      <c r="A30" s="10">
        <v>5</v>
      </c>
      <c r="B30" s="104" t="s">
        <v>65</v>
      </c>
      <c r="C30" s="105" t="s">
        <v>66</v>
      </c>
      <c r="D30" s="116">
        <v>192</v>
      </c>
      <c r="E30" s="94"/>
      <c r="F30" s="113">
        <f t="shared" si="0"/>
        <v>0</v>
      </c>
    </row>
    <row r="31" spans="1:6" ht="16" thickBot="1">
      <c r="A31" s="149" t="s">
        <v>81</v>
      </c>
      <c r="B31" s="150"/>
      <c r="C31" s="150"/>
      <c r="D31" s="150"/>
      <c r="E31" s="150"/>
      <c r="F31" s="106">
        <f>SUM(F26:F30)</f>
        <v>0</v>
      </c>
    </row>
    <row r="32" spans="1:6">
      <c r="A32" s="69"/>
      <c r="B32" s="70"/>
      <c r="C32" s="71"/>
      <c r="D32" s="69"/>
      <c r="E32" s="69"/>
      <c r="F32" s="69"/>
    </row>
    <row r="33" spans="1:6" ht="18">
      <c r="A33" s="118" t="s">
        <v>124</v>
      </c>
      <c r="B33" s="118"/>
      <c r="C33" s="118"/>
      <c r="D33" s="118"/>
      <c r="E33" s="118"/>
      <c r="F33" s="118"/>
    </row>
    <row r="34" spans="1:6" ht="18">
      <c r="A34" s="124" t="s">
        <v>125</v>
      </c>
      <c r="B34" s="124"/>
      <c r="C34" s="124"/>
      <c r="D34" s="124"/>
      <c r="E34" s="124"/>
      <c r="F34" s="124"/>
    </row>
    <row r="35" spans="1:6" ht="16" thickBot="1">
      <c r="A35" s="137" t="s">
        <v>113</v>
      </c>
      <c r="B35" s="137"/>
      <c r="C35" s="137"/>
      <c r="D35" s="137"/>
      <c r="E35" s="137"/>
      <c r="F35" s="137"/>
    </row>
    <row r="36" spans="1:6" ht="50.25" customHeight="1" thickBot="1">
      <c r="A36" s="72" t="s">
        <v>0</v>
      </c>
      <c r="B36" s="73" t="s">
        <v>11</v>
      </c>
      <c r="C36" s="74" t="s">
        <v>79</v>
      </c>
      <c r="D36" s="75" t="s">
        <v>80</v>
      </c>
      <c r="E36" s="74" t="s">
        <v>71</v>
      </c>
      <c r="F36" s="76" t="s">
        <v>129</v>
      </c>
    </row>
    <row r="37" spans="1:6">
      <c r="A37" s="34" t="s">
        <v>72</v>
      </c>
      <c r="B37" s="35" t="s">
        <v>73</v>
      </c>
      <c r="C37" s="36" t="s">
        <v>74</v>
      </c>
      <c r="D37" s="37" t="s">
        <v>75</v>
      </c>
      <c r="E37" s="36" t="s">
        <v>76</v>
      </c>
      <c r="F37" s="38" t="s">
        <v>77</v>
      </c>
    </row>
    <row r="38" spans="1:6" ht="16.5" customHeight="1" thickBot="1">
      <c r="A38" s="119"/>
      <c r="B38" s="120"/>
      <c r="C38" s="120"/>
      <c r="D38" s="121"/>
      <c r="E38" s="39" t="s">
        <v>78</v>
      </c>
      <c r="F38" s="40" t="s">
        <v>130</v>
      </c>
    </row>
    <row r="39" spans="1:6">
      <c r="A39" s="41">
        <v>1</v>
      </c>
      <c r="B39" s="144" t="s">
        <v>1</v>
      </c>
      <c r="C39" s="144"/>
      <c r="D39" s="144"/>
      <c r="E39" s="144"/>
      <c r="F39" s="145"/>
    </row>
    <row r="40" spans="1:6">
      <c r="A40" s="9" t="s">
        <v>2</v>
      </c>
      <c r="B40" s="1" t="s">
        <v>7</v>
      </c>
      <c r="C40" s="2">
        <v>545.9</v>
      </c>
      <c r="D40" s="91"/>
      <c r="E40" s="17">
        <f>C40*D40</f>
        <v>0</v>
      </c>
      <c r="F40" s="23">
        <f>E40*5</f>
        <v>0</v>
      </c>
    </row>
    <row r="41" spans="1:6">
      <c r="A41" s="9" t="s">
        <v>3</v>
      </c>
      <c r="B41" s="1" t="s">
        <v>8</v>
      </c>
      <c r="C41" s="2">
        <v>72</v>
      </c>
      <c r="D41" s="91"/>
      <c r="E41" s="17">
        <f t="shared" ref="E41:E44" si="1">C41*D41</f>
        <v>0</v>
      </c>
      <c r="F41" s="23">
        <f t="shared" ref="F41:F43" si="2">E41*5</f>
        <v>0</v>
      </c>
    </row>
    <row r="42" spans="1:6">
      <c r="A42" s="9" t="s">
        <v>4</v>
      </c>
      <c r="B42" s="1" t="s">
        <v>9</v>
      </c>
      <c r="C42" s="2">
        <v>52.6</v>
      </c>
      <c r="D42" s="91"/>
      <c r="E42" s="17">
        <f>C42*D42</f>
        <v>0</v>
      </c>
      <c r="F42" s="23">
        <f t="shared" si="2"/>
        <v>0</v>
      </c>
    </row>
    <row r="43" spans="1:6">
      <c r="A43" s="9" t="s">
        <v>5</v>
      </c>
      <c r="B43" s="1" t="s">
        <v>67</v>
      </c>
      <c r="C43" s="2">
        <v>17.399999999999999</v>
      </c>
      <c r="D43" s="91"/>
      <c r="E43" s="17">
        <f t="shared" si="1"/>
        <v>0</v>
      </c>
      <c r="F43" s="23">
        <f t="shared" si="2"/>
        <v>0</v>
      </c>
    </row>
    <row r="44" spans="1:6">
      <c r="A44" s="9" t="s">
        <v>6</v>
      </c>
      <c r="B44" s="1" t="s">
        <v>10</v>
      </c>
      <c r="C44" s="2">
        <v>1.5</v>
      </c>
      <c r="D44" s="91"/>
      <c r="E44" s="17">
        <f t="shared" si="1"/>
        <v>0</v>
      </c>
      <c r="F44" s="23">
        <f>E44*5</f>
        <v>0</v>
      </c>
    </row>
    <row r="45" spans="1:6">
      <c r="A45" s="22">
        <v>2</v>
      </c>
      <c r="B45" s="142" t="s">
        <v>12</v>
      </c>
      <c r="C45" s="142"/>
      <c r="D45" s="142"/>
      <c r="E45" s="142"/>
      <c r="F45" s="143"/>
    </row>
    <row r="46" spans="1:6">
      <c r="A46" s="9" t="s">
        <v>13</v>
      </c>
      <c r="B46" s="1" t="s">
        <v>15</v>
      </c>
      <c r="C46" s="2">
        <v>1472</v>
      </c>
      <c r="D46" s="91"/>
      <c r="E46" s="17">
        <f>C46*D46</f>
        <v>0</v>
      </c>
      <c r="F46" s="23">
        <f>E46*5</f>
        <v>0</v>
      </c>
    </row>
    <row r="47" spans="1:6">
      <c r="A47" s="9" t="s">
        <v>14</v>
      </c>
      <c r="B47" s="1" t="s">
        <v>16</v>
      </c>
      <c r="C47" s="2">
        <v>117.7</v>
      </c>
      <c r="D47" s="91"/>
      <c r="E47" s="17">
        <f>C47*D47</f>
        <v>0</v>
      </c>
      <c r="F47" s="23">
        <f>E47*5</f>
        <v>0</v>
      </c>
    </row>
    <row r="48" spans="1:6">
      <c r="A48" s="22">
        <v>3</v>
      </c>
      <c r="B48" s="122" t="s">
        <v>17</v>
      </c>
      <c r="C48" s="122"/>
      <c r="D48" s="122"/>
      <c r="E48" s="122"/>
      <c r="F48" s="123"/>
    </row>
    <row r="49" spans="1:6">
      <c r="A49" s="9" t="s">
        <v>18</v>
      </c>
      <c r="B49" s="1" t="s">
        <v>16</v>
      </c>
      <c r="C49" s="2">
        <v>19</v>
      </c>
      <c r="D49" s="91"/>
      <c r="E49" s="17">
        <f>C49*D49</f>
        <v>0</v>
      </c>
      <c r="F49" s="23">
        <f>E49*5</f>
        <v>0</v>
      </c>
    </row>
    <row r="50" spans="1:6">
      <c r="A50" s="22">
        <v>4</v>
      </c>
      <c r="B50" s="122" t="s">
        <v>19</v>
      </c>
      <c r="C50" s="122"/>
      <c r="D50" s="122"/>
      <c r="E50" s="122"/>
      <c r="F50" s="123"/>
    </row>
    <row r="51" spans="1:6">
      <c r="A51" s="9" t="s">
        <v>20</v>
      </c>
      <c r="B51" s="1" t="s">
        <v>16</v>
      </c>
      <c r="C51" s="2">
        <v>55.6</v>
      </c>
      <c r="D51" s="91"/>
      <c r="E51" s="17">
        <f>C51*D51</f>
        <v>0</v>
      </c>
      <c r="F51" s="23">
        <f>E51*5</f>
        <v>0</v>
      </c>
    </row>
    <row r="52" spans="1:6">
      <c r="A52" s="9" t="s">
        <v>42</v>
      </c>
      <c r="B52" s="1" t="s">
        <v>43</v>
      </c>
      <c r="C52" s="2">
        <v>507</v>
      </c>
      <c r="D52" s="91"/>
      <c r="E52" s="17">
        <f t="shared" ref="E52:E53" si="3">C52*D52</f>
        <v>0</v>
      </c>
      <c r="F52" s="23">
        <f t="shared" ref="F52" si="4">E52*5</f>
        <v>0</v>
      </c>
    </row>
    <row r="53" spans="1:6">
      <c r="A53" s="9" t="s">
        <v>55</v>
      </c>
      <c r="B53" s="1" t="s">
        <v>56</v>
      </c>
      <c r="C53" s="2">
        <v>154</v>
      </c>
      <c r="D53" s="91"/>
      <c r="E53" s="17">
        <f t="shared" si="3"/>
        <v>0</v>
      </c>
      <c r="F53" s="23">
        <f>E53*5</f>
        <v>0</v>
      </c>
    </row>
    <row r="54" spans="1:6">
      <c r="A54" s="22">
        <v>5</v>
      </c>
      <c r="B54" s="122" t="s">
        <v>21</v>
      </c>
      <c r="C54" s="122"/>
      <c r="D54" s="122"/>
      <c r="E54" s="122"/>
      <c r="F54" s="123"/>
    </row>
    <row r="55" spans="1:6">
      <c r="A55" s="9" t="s">
        <v>22</v>
      </c>
      <c r="B55" s="1" t="s">
        <v>25</v>
      </c>
      <c r="C55" s="2">
        <v>341</v>
      </c>
      <c r="D55" s="91"/>
      <c r="E55" s="17">
        <f>C55*D55</f>
        <v>0</v>
      </c>
      <c r="F55" s="23">
        <f>E55*5</f>
        <v>0</v>
      </c>
    </row>
    <row r="56" spans="1:6">
      <c r="A56" s="24" t="s">
        <v>23</v>
      </c>
      <c r="B56" s="1" t="s">
        <v>26</v>
      </c>
      <c r="C56" s="2">
        <v>17</v>
      </c>
      <c r="D56" s="91"/>
      <c r="E56" s="17">
        <f t="shared" ref="E56:E57" si="5">C56*D56</f>
        <v>0</v>
      </c>
      <c r="F56" s="23">
        <f t="shared" ref="F56:F57" si="6">E56*5</f>
        <v>0</v>
      </c>
    </row>
    <row r="57" spans="1:6">
      <c r="A57" s="25" t="s">
        <v>24</v>
      </c>
      <c r="B57" s="1" t="s">
        <v>27</v>
      </c>
      <c r="C57" s="2">
        <v>4.9000000000000004</v>
      </c>
      <c r="D57" s="91"/>
      <c r="E57" s="17">
        <f t="shared" si="5"/>
        <v>0</v>
      </c>
      <c r="F57" s="23">
        <f t="shared" si="6"/>
        <v>0</v>
      </c>
    </row>
    <row r="58" spans="1:6">
      <c r="A58" s="22">
        <v>6</v>
      </c>
      <c r="B58" s="122" t="s">
        <v>28</v>
      </c>
      <c r="C58" s="122"/>
      <c r="D58" s="122"/>
      <c r="E58" s="122"/>
      <c r="F58" s="123"/>
    </row>
    <row r="59" spans="1:6">
      <c r="A59" s="9" t="s">
        <v>29</v>
      </c>
      <c r="B59" s="1" t="s">
        <v>32</v>
      </c>
      <c r="C59" s="2">
        <v>86.4</v>
      </c>
      <c r="D59" s="91"/>
      <c r="E59" s="17">
        <f>C59*D59</f>
        <v>0</v>
      </c>
      <c r="F59" s="23">
        <f>E59*5</f>
        <v>0</v>
      </c>
    </row>
    <row r="60" spans="1:6" ht="15" customHeight="1">
      <c r="A60" s="25" t="s">
        <v>30</v>
      </c>
      <c r="B60" s="3" t="s">
        <v>34</v>
      </c>
      <c r="C60" s="2">
        <v>30.5</v>
      </c>
      <c r="D60" s="91"/>
      <c r="E60" s="17">
        <f t="shared" ref="E60:E63" si="7">C60*D60</f>
        <v>0</v>
      </c>
      <c r="F60" s="23">
        <f t="shared" ref="F60:F63" si="8">E60*5</f>
        <v>0</v>
      </c>
    </row>
    <row r="61" spans="1:6" ht="15" customHeight="1">
      <c r="A61" s="9" t="s">
        <v>31</v>
      </c>
      <c r="B61" s="1" t="s">
        <v>33</v>
      </c>
      <c r="C61" s="2">
        <v>75</v>
      </c>
      <c r="D61" s="91"/>
      <c r="E61" s="17">
        <f t="shared" si="7"/>
        <v>0</v>
      </c>
      <c r="F61" s="23">
        <f t="shared" si="8"/>
        <v>0</v>
      </c>
    </row>
    <row r="62" spans="1:6">
      <c r="A62" s="25" t="s">
        <v>35</v>
      </c>
      <c r="B62" s="4" t="s">
        <v>36</v>
      </c>
      <c r="C62" s="2">
        <v>325.5</v>
      </c>
      <c r="D62" s="91"/>
      <c r="E62" s="17">
        <f t="shared" si="7"/>
        <v>0</v>
      </c>
      <c r="F62" s="23">
        <f t="shared" si="8"/>
        <v>0</v>
      </c>
    </row>
    <row r="63" spans="1:6">
      <c r="A63" s="25" t="s">
        <v>45</v>
      </c>
      <c r="B63" s="4" t="s">
        <v>44</v>
      </c>
      <c r="C63" s="2">
        <v>147.19999999999999</v>
      </c>
      <c r="D63" s="91"/>
      <c r="E63" s="17">
        <f t="shared" si="7"/>
        <v>0</v>
      </c>
      <c r="F63" s="23">
        <f t="shared" si="8"/>
        <v>0</v>
      </c>
    </row>
    <row r="64" spans="1:6">
      <c r="A64" s="22">
        <v>7</v>
      </c>
      <c r="B64" s="142" t="s">
        <v>37</v>
      </c>
      <c r="C64" s="142"/>
      <c r="D64" s="142"/>
      <c r="E64" s="142"/>
      <c r="F64" s="143"/>
    </row>
    <row r="65" spans="1:6">
      <c r="A65" s="26" t="s">
        <v>38</v>
      </c>
      <c r="B65" s="5" t="s">
        <v>39</v>
      </c>
      <c r="C65" s="6">
        <v>56.4</v>
      </c>
      <c r="D65" s="93"/>
      <c r="E65" s="18">
        <f>C65*D65</f>
        <v>0</v>
      </c>
      <c r="F65" s="27">
        <f>E65*5</f>
        <v>0</v>
      </c>
    </row>
    <row r="66" spans="1:6">
      <c r="A66" s="22">
        <v>8</v>
      </c>
      <c r="B66" s="122" t="s">
        <v>40</v>
      </c>
      <c r="C66" s="122"/>
      <c r="D66" s="122"/>
      <c r="E66" s="122"/>
      <c r="F66" s="123"/>
    </row>
    <row r="67" spans="1:6">
      <c r="A67" s="9" t="s">
        <v>41</v>
      </c>
      <c r="B67" s="1" t="s">
        <v>16</v>
      </c>
      <c r="C67" s="2">
        <v>62</v>
      </c>
      <c r="D67" s="91"/>
      <c r="E67" s="17">
        <f>C67*D67</f>
        <v>0</v>
      </c>
      <c r="F67" s="23">
        <f>E67*5</f>
        <v>0</v>
      </c>
    </row>
    <row r="68" spans="1:6">
      <c r="A68" s="22">
        <v>9</v>
      </c>
      <c r="B68" s="122" t="s">
        <v>46</v>
      </c>
      <c r="C68" s="122"/>
      <c r="D68" s="122"/>
      <c r="E68" s="122"/>
      <c r="F68" s="123"/>
    </row>
    <row r="69" spans="1:6">
      <c r="A69" s="9" t="s">
        <v>47</v>
      </c>
      <c r="B69" s="1" t="s">
        <v>48</v>
      </c>
      <c r="C69" s="2">
        <v>117.2</v>
      </c>
      <c r="D69" s="91"/>
      <c r="E69" s="17">
        <f>C69*D69</f>
        <v>0</v>
      </c>
      <c r="F69" s="23">
        <f>E69*5</f>
        <v>0</v>
      </c>
    </row>
    <row r="70" spans="1:6">
      <c r="A70" s="28">
        <v>10</v>
      </c>
      <c r="B70" s="122" t="s">
        <v>57</v>
      </c>
      <c r="C70" s="122"/>
      <c r="D70" s="122"/>
      <c r="E70" s="122"/>
      <c r="F70" s="123"/>
    </row>
    <row r="71" spans="1:6">
      <c r="A71" s="9" t="s">
        <v>49</v>
      </c>
      <c r="B71" s="4" t="s">
        <v>52</v>
      </c>
      <c r="C71" s="2">
        <v>9.6</v>
      </c>
      <c r="D71" s="91"/>
      <c r="E71" s="17">
        <f>C71*D71</f>
        <v>0</v>
      </c>
      <c r="F71" s="23">
        <f>E71*5</f>
        <v>0</v>
      </c>
    </row>
    <row r="72" spans="1:6">
      <c r="A72" s="9" t="s">
        <v>50</v>
      </c>
      <c r="B72" s="4" t="s">
        <v>53</v>
      </c>
      <c r="C72" s="2">
        <v>123</v>
      </c>
      <c r="D72" s="91"/>
      <c r="E72" s="17">
        <f t="shared" ref="E72:E74" si="9">C72*D72</f>
        <v>0</v>
      </c>
      <c r="F72" s="23">
        <f t="shared" ref="F72:F74" si="10">E72*5</f>
        <v>0</v>
      </c>
    </row>
    <row r="73" spans="1:6">
      <c r="A73" s="9" t="s">
        <v>51</v>
      </c>
      <c r="B73" s="4" t="s">
        <v>54</v>
      </c>
      <c r="C73" s="2">
        <v>1202.0999999999999</v>
      </c>
      <c r="D73" s="91"/>
      <c r="E73" s="17">
        <f t="shared" si="9"/>
        <v>0</v>
      </c>
      <c r="F73" s="23">
        <f t="shared" si="10"/>
        <v>0</v>
      </c>
    </row>
    <row r="74" spans="1:6" ht="15" thickBot="1">
      <c r="A74" s="10" t="s">
        <v>58</v>
      </c>
      <c r="B74" s="8" t="s">
        <v>59</v>
      </c>
      <c r="C74" s="29">
        <v>1080</v>
      </c>
      <c r="D74" s="94"/>
      <c r="E74" s="19">
        <f t="shared" si="9"/>
        <v>0</v>
      </c>
      <c r="F74" s="23">
        <f t="shared" si="10"/>
        <v>0</v>
      </c>
    </row>
    <row r="75" spans="1:6" ht="16" thickBot="1">
      <c r="A75" s="138" t="s">
        <v>81</v>
      </c>
      <c r="B75" s="139"/>
      <c r="C75" s="139"/>
      <c r="D75" s="140"/>
      <c r="E75" s="83">
        <f>SUM(E40:E44,E46:E47,E49,E51:E53,E55:E57,E59:E63,E65,E67,E69,E71:E74)</f>
        <v>0</v>
      </c>
      <c r="F75" s="84">
        <f>SUM(F40:F44,F46:F47,F49,F51:F53,F55:F57,F59:F63,F65,F67,F69,F71:F74)</f>
        <v>0</v>
      </c>
    </row>
    <row r="78" spans="1:6" ht="18">
      <c r="A78" s="124" t="s">
        <v>126</v>
      </c>
      <c r="B78" s="124"/>
      <c r="C78" s="124"/>
      <c r="D78" s="124"/>
      <c r="E78" s="124"/>
      <c r="F78" s="124"/>
    </row>
    <row r="79" spans="1:6" ht="16" thickBot="1">
      <c r="A79" s="137" t="s">
        <v>114</v>
      </c>
      <c r="B79" s="137"/>
      <c r="C79" s="137"/>
      <c r="D79" s="137"/>
      <c r="E79" s="137"/>
      <c r="F79" s="137"/>
    </row>
    <row r="80" spans="1:6" ht="46" thickBot="1">
      <c r="A80" s="72" t="s">
        <v>0</v>
      </c>
      <c r="B80" s="125" t="s">
        <v>127</v>
      </c>
      <c r="C80" s="126"/>
      <c r="D80" s="127"/>
      <c r="E80" s="74" t="s">
        <v>71</v>
      </c>
      <c r="F80" s="76" t="s">
        <v>129</v>
      </c>
    </row>
    <row r="81" spans="1:6">
      <c r="A81" s="34" t="s">
        <v>72</v>
      </c>
      <c r="B81" s="128" t="s">
        <v>73</v>
      </c>
      <c r="C81" s="129"/>
      <c r="D81" s="130"/>
      <c r="E81" s="36" t="s">
        <v>74</v>
      </c>
      <c r="F81" s="38" t="s">
        <v>75</v>
      </c>
    </row>
    <row r="82" spans="1:6" ht="15" thickBot="1">
      <c r="A82" s="131"/>
      <c r="B82" s="132"/>
      <c r="C82" s="132"/>
      <c r="D82" s="132"/>
      <c r="E82" s="133"/>
      <c r="F82" s="40" t="s">
        <v>131</v>
      </c>
    </row>
    <row r="83" spans="1:6" ht="15" thickBot="1">
      <c r="A83" s="96">
        <v>1</v>
      </c>
      <c r="B83" s="134" t="s">
        <v>128</v>
      </c>
      <c r="C83" s="135"/>
      <c r="D83" s="136"/>
      <c r="E83" s="95">
        <v>0</v>
      </c>
      <c r="F83" s="42">
        <f>E83*5</f>
        <v>0</v>
      </c>
    </row>
    <row r="85" spans="1:6" ht="18">
      <c r="A85" s="118" t="s">
        <v>102</v>
      </c>
      <c r="B85" s="118"/>
      <c r="C85" s="118"/>
      <c r="D85" s="118"/>
      <c r="E85" s="118"/>
      <c r="F85" s="118"/>
    </row>
    <row r="86" spans="1:6" ht="15" thickBot="1">
      <c r="A86" s="117" t="s">
        <v>115</v>
      </c>
      <c r="B86" s="117"/>
      <c r="C86" s="117"/>
      <c r="D86" s="117"/>
      <c r="E86" s="117"/>
      <c r="F86" s="117"/>
    </row>
    <row r="87" spans="1:6" ht="47" thickBot="1">
      <c r="A87" s="21" t="s">
        <v>0</v>
      </c>
      <c r="B87" s="30" t="s">
        <v>83</v>
      </c>
      <c r="C87" s="31" t="s">
        <v>82</v>
      </c>
      <c r="D87" s="32" t="s">
        <v>80</v>
      </c>
      <c r="E87" s="31" t="s">
        <v>71</v>
      </c>
      <c r="F87" s="33" t="s">
        <v>129</v>
      </c>
    </row>
    <row r="88" spans="1:6">
      <c r="A88" s="34" t="s">
        <v>72</v>
      </c>
      <c r="B88" s="35" t="s">
        <v>73</v>
      </c>
      <c r="C88" s="36" t="s">
        <v>74</v>
      </c>
      <c r="D88" s="37" t="s">
        <v>75</v>
      </c>
      <c r="E88" s="36" t="s">
        <v>76</v>
      </c>
      <c r="F88" s="38" t="s">
        <v>77</v>
      </c>
    </row>
    <row r="89" spans="1:6">
      <c r="A89" s="119"/>
      <c r="B89" s="120"/>
      <c r="C89" s="120"/>
      <c r="D89" s="121"/>
      <c r="E89" s="39" t="s">
        <v>78</v>
      </c>
      <c r="F89" s="40" t="s">
        <v>130</v>
      </c>
    </row>
    <row r="90" spans="1:6">
      <c r="A90" s="9">
        <v>1</v>
      </c>
      <c r="B90" s="1" t="s">
        <v>84</v>
      </c>
      <c r="C90" s="12">
        <v>3210</v>
      </c>
      <c r="D90" s="91"/>
      <c r="E90" s="17">
        <f>C90*D90</f>
        <v>0</v>
      </c>
      <c r="F90" s="23">
        <f>E90*5</f>
        <v>0</v>
      </c>
    </row>
    <row r="91" spans="1:6">
      <c r="A91" s="9">
        <v>2</v>
      </c>
      <c r="B91" s="1" t="s">
        <v>85</v>
      </c>
      <c r="C91" s="12">
        <v>6890</v>
      </c>
      <c r="D91" s="91"/>
      <c r="E91" s="17">
        <f t="shared" ref="E91:E95" si="11">C91*D91</f>
        <v>0</v>
      </c>
      <c r="F91" s="23">
        <f t="shared" ref="F91:F95" si="12">E91*5</f>
        <v>0</v>
      </c>
    </row>
    <row r="92" spans="1:6">
      <c r="A92" s="9">
        <v>3</v>
      </c>
      <c r="B92" s="1" t="s">
        <v>86</v>
      </c>
      <c r="C92" s="12">
        <v>2630</v>
      </c>
      <c r="D92" s="91"/>
      <c r="E92" s="17">
        <f t="shared" si="11"/>
        <v>0</v>
      </c>
      <c r="F92" s="23">
        <f t="shared" si="12"/>
        <v>0</v>
      </c>
    </row>
    <row r="93" spans="1:6">
      <c r="A93" s="9">
        <v>4</v>
      </c>
      <c r="B93" s="1" t="s">
        <v>87</v>
      </c>
      <c r="C93" s="12">
        <v>620</v>
      </c>
      <c r="D93" s="91"/>
      <c r="E93" s="17">
        <f t="shared" si="11"/>
        <v>0</v>
      </c>
      <c r="F93" s="23">
        <f>E93*5</f>
        <v>0</v>
      </c>
    </row>
    <row r="94" spans="1:6">
      <c r="A94" s="9">
        <v>5</v>
      </c>
      <c r="B94" s="1" t="s">
        <v>133</v>
      </c>
      <c r="C94" s="12">
        <v>410</v>
      </c>
      <c r="D94" s="91"/>
      <c r="E94" s="17">
        <f t="shared" si="11"/>
        <v>0</v>
      </c>
      <c r="F94" s="23">
        <f t="shared" si="12"/>
        <v>0</v>
      </c>
    </row>
    <row r="95" spans="1:6" ht="15" thickBot="1">
      <c r="A95" s="10">
        <v>6</v>
      </c>
      <c r="B95" s="101" t="s">
        <v>88</v>
      </c>
      <c r="C95" s="102">
        <v>190</v>
      </c>
      <c r="D95" s="94"/>
      <c r="E95" s="19">
        <f t="shared" si="11"/>
        <v>0</v>
      </c>
      <c r="F95" s="20">
        <f t="shared" si="12"/>
        <v>0</v>
      </c>
    </row>
    <row r="96" spans="1:6" ht="16" thickBot="1">
      <c r="A96" s="138" t="s">
        <v>81</v>
      </c>
      <c r="B96" s="139"/>
      <c r="C96" s="139"/>
      <c r="D96" s="140"/>
      <c r="E96" s="83">
        <f>SUM(E90:E95)</f>
        <v>0</v>
      </c>
      <c r="F96" s="84">
        <f>SUM(F90:F95)</f>
        <v>0</v>
      </c>
    </row>
    <row r="98" spans="1:8">
      <c r="A98" s="147" t="s">
        <v>103</v>
      </c>
      <c r="B98" s="147"/>
      <c r="C98" s="147"/>
      <c r="D98" s="147"/>
      <c r="E98" s="147"/>
      <c r="F98" s="147"/>
      <c r="G98" s="147"/>
      <c r="H98" s="147"/>
    </row>
    <row r="99" spans="1:8" ht="15" thickBot="1">
      <c r="A99" s="117" t="s">
        <v>116</v>
      </c>
      <c r="B99" s="117"/>
      <c r="C99" s="117"/>
      <c r="D99" s="117"/>
      <c r="E99" s="117"/>
      <c r="F99" s="117"/>
      <c r="G99" s="117"/>
      <c r="H99" s="100"/>
    </row>
    <row r="100" spans="1:8" ht="91" thickBot="1">
      <c r="A100" s="87" t="s">
        <v>0</v>
      </c>
      <c r="B100" s="88" t="s">
        <v>95</v>
      </c>
      <c r="C100" s="75" t="s">
        <v>96</v>
      </c>
      <c r="D100" s="75" t="s">
        <v>100</v>
      </c>
      <c r="E100" s="75" t="s">
        <v>97</v>
      </c>
      <c r="F100" s="75" t="s">
        <v>98</v>
      </c>
      <c r="G100" s="76" t="s">
        <v>135</v>
      </c>
    </row>
    <row r="101" spans="1:8" ht="15" thickBot="1">
      <c r="A101" s="58">
        <v>1</v>
      </c>
      <c r="B101" s="99" t="s">
        <v>134</v>
      </c>
      <c r="C101" s="97"/>
      <c r="D101" s="97"/>
      <c r="E101" s="97"/>
      <c r="F101" s="97"/>
      <c r="G101" s="42">
        <f>SUM(C101:F101)</f>
        <v>0</v>
      </c>
    </row>
    <row r="102" spans="1:8">
      <c r="A102" s="60"/>
      <c r="B102" s="61"/>
      <c r="C102" s="62"/>
      <c r="D102" s="62"/>
      <c r="E102" s="62"/>
      <c r="F102" s="62"/>
      <c r="G102" s="63"/>
      <c r="H102" s="64"/>
    </row>
    <row r="103" spans="1:8">
      <c r="A103" s="148" t="s">
        <v>104</v>
      </c>
      <c r="B103" s="148"/>
      <c r="C103" s="148"/>
      <c r="D103" s="148"/>
      <c r="E103" s="148"/>
      <c r="F103" s="148"/>
      <c r="G103" s="148"/>
      <c r="H103" s="148"/>
    </row>
    <row r="104" spans="1:8" ht="15" thickBot="1">
      <c r="A104" s="117" t="s">
        <v>136</v>
      </c>
      <c r="B104" s="117"/>
      <c r="C104" s="117"/>
      <c r="D104" s="117"/>
      <c r="E104" s="117"/>
      <c r="F104" s="117"/>
      <c r="G104" s="117"/>
      <c r="H104" s="85"/>
    </row>
    <row r="105" spans="1:8" ht="91" thickBot="1">
      <c r="A105" s="65" t="s">
        <v>0</v>
      </c>
      <c r="B105" s="66" t="s">
        <v>95</v>
      </c>
      <c r="C105" s="32" t="s">
        <v>96</v>
      </c>
      <c r="D105" s="32" t="s">
        <v>100</v>
      </c>
      <c r="E105" s="32" t="s">
        <v>101</v>
      </c>
      <c r="F105" s="32" t="s">
        <v>98</v>
      </c>
      <c r="G105" s="33" t="s">
        <v>123</v>
      </c>
    </row>
    <row r="106" spans="1:8" ht="15" thickBot="1">
      <c r="A106" s="58">
        <v>1</v>
      </c>
      <c r="B106" s="59" t="s">
        <v>99</v>
      </c>
      <c r="C106" s="98"/>
      <c r="D106" s="98"/>
      <c r="E106" s="98"/>
      <c r="F106" s="98"/>
      <c r="G106" s="42">
        <f>SUM(C106:F106)</f>
        <v>0</v>
      </c>
    </row>
    <row r="107" spans="1:8">
      <c r="A107" s="57"/>
      <c r="B107" s="57"/>
      <c r="C107" s="57"/>
      <c r="D107" s="57"/>
      <c r="E107" s="57"/>
      <c r="F107" s="57"/>
    </row>
    <row r="108" spans="1:8">
      <c r="A108" s="57"/>
      <c r="B108" s="57"/>
      <c r="C108" s="57"/>
      <c r="D108" s="57"/>
      <c r="E108" s="57"/>
      <c r="F108" s="57"/>
    </row>
    <row r="109" spans="1:8" ht="15">
      <c r="A109" s="89" t="s">
        <v>117</v>
      </c>
      <c r="C109" s="89" t="s">
        <v>118</v>
      </c>
      <c r="F109" s="89" t="s">
        <v>119</v>
      </c>
    </row>
    <row r="110" spans="1:8">
      <c r="A110" s="90" t="s">
        <v>120</v>
      </c>
      <c r="C110" s="90" t="s">
        <v>121</v>
      </c>
      <c r="F110" s="90" t="s">
        <v>122</v>
      </c>
    </row>
    <row r="112" spans="1:8">
      <c r="A112" s="57"/>
      <c r="B112" s="57"/>
      <c r="C112" s="57"/>
      <c r="D112" s="57"/>
      <c r="E112" s="57"/>
      <c r="F112" s="57"/>
    </row>
    <row r="113" spans="1:6">
      <c r="A113" s="57"/>
      <c r="B113" s="57"/>
      <c r="C113" s="57"/>
      <c r="D113" s="57"/>
      <c r="E113" s="57"/>
      <c r="F113" s="57"/>
    </row>
  </sheetData>
  <mergeCells count="41">
    <mergeCell ref="A104:G104"/>
    <mergeCell ref="A8:F8"/>
    <mergeCell ref="A98:H98"/>
    <mergeCell ref="A103:H103"/>
    <mergeCell ref="A21:F21"/>
    <mergeCell ref="A31:E31"/>
    <mergeCell ref="A25:E25"/>
    <mergeCell ref="A33:F33"/>
    <mergeCell ref="A22:F22"/>
    <mergeCell ref="A34:F34"/>
    <mergeCell ref="A86:F86"/>
    <mergeCell ref="A96:D96"/>
    <mergeCell ref="A16:B16"/>
    <mergeCell ref="A17:B17"/>
    <mergeCell ref="A18:B18"/>
    <mergeCell ref="A38:D38"/>
    <mergeCell ref="A4:F4"/>
    <mergeCell ref="B70:F70"/>
    <mergeCell ref="A11:F11"/>
    <mergeCell ref="B68:F68"/>
    <mergeCell ref="B64:F64"/>
    <mergeCell ref="B66:F66"/>
    <mergeCell ref="B39:F39"/>
    <mergeCell ref="B45:F45"/>
    <mergeCell ref="B48:F48"/>
    <mergeCell ref="A6:F6"/>
    <mergeCell ref="A12:D12"/>
    <mergeCell ref="A35:F35"/>
    <mergeCell ref="A99:G99"/>
    <mergeCell ref="A85:F85"/>
    <mergeCell ref="A89:D89"/>
    <mergeCell ref="B50:F50"/>
    <mergeCell ref="B54:F54"/>
    <mergeCell ref="B58:F58"/>
    <mergeCell ref="A78:F78"/>
    <mergeCell ref="B80:D80"/>
    <mergeCell ref="B81:D81"/>
    <mergeCell ref="A82:E82"/>
    <mergeCell ref="B83:D83"/>
    <mergeCell ref="A79:F79"/>
    <mergeCell ref="A75:D75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Finanšu piedāvājums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2017-05-15T11:14:37Z</dcterms:modified>
</cp:coreProperties>
</file>